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activeTab="0"/>
  </bookViews>
  <sheets>
    <sheet name="INCOME STAT" sheetId="1" r:id="rId1"/>
    <sheet name="BSHEET" sheetId="2" r:id="rId2"/>
    <sheet name="NOTES" sheetId="3" r:id="rId3"/>
  </sheets>
  <definedNames>
    <definedName name="_xlnm.Print_Area" localSheetId="0">'INCOME STAT'!$A$1:$L$47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<sst xmlns="http://schemas.openxmlformats.org/spreadsheetml/2006/main" count="274" uniqueCount="227">
  <si>
    <t xml:space="preserve"> </t>
  </si>
  <si>
    <t xml:space="preserve">Current </t>
  </si>
  <si>
    <t xml:space="preserve">Year </t>
  </si>
  <si>
    <t>Quarter</t>
  </si>
  <si>
    <t>Current</t>
  </si>
  <si>
    <t>To date</t>
  </si>
  <si>
    <t>RM'000</t>
  </si>
  <si>
    <t>EMICO HOLDINGS BERHAD (Company No : 230326-D)</t>
  </si>
  <si>
    <t xml:space="preserve">1 (a) </t>
  </si>
  <si>
    <t>Turnover</t>
  </si>
  <si>
    <t xml:space="preserve">  (b)</t>
  </si>
  <si>
    <t xml:space="preserve">  (c)</t>
  </si>
  <si>
    <t>Investment income</t>
  </si>
  <si>
    <t>2 (a)</t>
  </si>
  <si>
    <t>Depreciation and amortisation</t>
  </si>
  <si>
    <t xml:space="preserve">  (d)    Exceptional items</t>
  </si>
  <si>
    <t xml:space="preserve">  (e)</t>
  </si>
  <si>
    <t xml:space="preserve">  (f)</t>
  </si>
  <si>
    <t>Share in results of associated companies</t>
  </si>
  <si>
    <t xml:space="preserve">  (g)</t>
  </si>
  <si>
    <t xml:space="preserve">  (h)</t>
  </si>
  <si>
    <t>Taxation</t>
  </si>
  <si>
    <t xml:space="preserve">  (i)</t>
  </si>
  <si>
    <t xml:space="preserve">  (j)</t>
  </si>
  <si>
    <t xml:space="preserve">  (k)</t>
  </si>
  <si>
    <t>(i)   Extraordinary items</t>
  </si>
  <si>
    <t xml:space="preserve">  (l)</t>
  </si>
  <si>
    <t>members of the company</t>
  </si>
  <si>
    <t>3 (a)</t>
  </si>
  <si>
    <t>AS AT</t>
  </si>
  <si>
    <t>END OF</t>
  </si>
  <si>
    <t>CURRENT</t>
  </si>
  <si>
    <t>QUARTER</t>
  </si>
  <si>
    <t>PRECEDING</t>
  </si>
  <si>
    <t>FINANCIAL</t>
  </si>
  <si>
    <t>YEAR END</t>
  </si>
  <si>
    <t xml:space="preserve">   Reserves </t>
  </si>
  <si>
    <t>(iii) Extraordinary items attributable to members of the company</t>
  </si>
  <si>
    <t>(i) Basic based on 22,260,000 ordinary shares (sen)</t>
  </si>
  <si>
    <t>CONSOLIDATED INCOME  STATEMENT</t>
  </si>
  <si>
    <t>NOTES TO THE QUARTERLY REPORT ON CONSOLIDATED RESULTS</t>
  </si>
  <si>
    <t>Accounting Policies</t>
  </si>
  <si>
    <t>Exceptional Items</t>
  </si>
  <si>
    <t>Extraordinary Items</t>
  </si>
  <si>
    <t>Changes in the composition of the Group</t>
  </si>
  <si>
    <t>Total</t>
  </si>
  <si>
    <t>Secured</t>
  </si>
  <si>
    <t>Unsecured</t>
  </si>
  <si>
    <t>Contingent Liabilities</t>
  </si>
  <si>
    <t>Group Borrowings</t>
  </si>
  <si>
    <t>Financial Instruments with Off Balance Sheet Risks</t>
  </si>
  <si>
    <t>Segmental Reporting</t>
  </si>
  <si>
    <t>taxation</t>
  </si>
  <si>
    <t>Assets</t>
  </si>
  <si>
    <t>Employed</t>
  </si>
  <si>
    <t>before</t>
  </si>
  <si>
    <t xml:space="preserve">Explanatory comments on any material change in the profit before taxation for the quarter reported on </t>
  </si>
  <si>
    <t>Performance review</t>
  </si>
  <si>
    <t>Current Year Prospects</t>
  </si>
  <si>
    <t>Explanatory notes on any variance in actual profit from forecasted profit</t>
  </si>
  <si>
    <t>The company did not issue any profit forecast during the period.</t>
  </si>
  <si>
    <t>Dividend</t>
  </si>
  <si>
    <t>Material Litigations</t>
  </si>
  <si>
    <t>Segmental information relating to geographical locations has not been prepared as the Group's activities</t>
  </si>
  <si>
    <t>are primarily based in Malaysia.</t>
  </si>
  <si>
    <t xml:space="preserve">There have been no issuance and repayment of debt and equity securities for the financial period ended </t>
  </si>
  <si>
    <t xml:space="preserve">Property Development </t>
  </si>
  <si>
    <t xml:space="preserve">The quarterly financial statements have been prepared based on accounting policies and methods of </t>
  </si>
  <si>
    <t>There is no deferred tax and adjustments for over/under provision in respect of prior years.</t>
  </si>
  <si>
    <t>There has been no change in the composition of the Group.</t>
  </si>
  <si>
    <t>Investment in associated companies</t>
  </si>
  <si>
    <t>Manufacturing, trading &amp; others</t>
  </si>
  <si>
    <t>Increase/</t>
  </si>
  <si>
    <t>(Decrease)</t>
  </si>
  <si>
    <t>Preceding</t>
  </si>
  <si>
    <t xml:space="preserve">                       CUMULATIVE</t>
  </si>
  <si>
    <t xml:space="preserve">             %</t>
  </si>
  <si>
    <t>Due from associated companies</t>
  </si>
  <si>
    <t>Due from directors</t>
  </si>
  <si>
    <t>Due to associated companies</t>
  </si>
  <si>
    <t>Due to directors</t>
  </si>
  <si>
    <t>Short term borrowings</t>
  </si>
  <si>
    <t>Provision for taxation</t>
  </si>
  <si>
    <t>a) Short term borrowings</t>
  </si>
  <si>
    <t>b) Long term borrowings</t>
  </si>
  <si>
    <t xml:space="preserve">     Bank overdraft</t>
  </si>
  <si>
    <t xml:space="preserve">     Term loans</t>
  </si>
  <si>
    <t xml:space="preserve">     Hire purchase creditors</t>
  </si>
  <si>
    <t xml:space="preserve">     Hire purchase creditors </t>
  </si>
  <si>
    <t xml:space="preserve">     Total</t>
  </si>
  <si>
    <t xml:space="preserve">     Revolving credits</t>
  </si>
  <si>
    <t xml:space="preserve">     Trust receipts and bankers' acceptance</t>
  </si>
  <si>
    <t xml:space="preserve">            INDIVIDUAL</t>
  </si>
  <si>
    <t>Inventories</t>
  </si>
  <si>
    <t>Trade receivables</t>
  </si>
  <si>
    <t>Cash and bank balances</t>
  </si>
  <si>
    <t>Trade payables</t>
  </si>
  <si>
    <t>Other payables and accrued expenses</t>
  </si>
  <si>
    <t>Other receivables, deposits &amp; prepayments</t>
  </si>
  <si>
    <t>Turnover - manufacturing &amp; trading</t>
  </si>
  <si>
    <t>Total Turnover</t>
  </si>
  <si>
    <t>Profit/(Loss)</t>
  </si>
  <si>
    <t>UNAUDITED QUARTERLY REPORT FOR THE FINANCIAL QUARTER ENDED 31 MARCH 2002</t>
  </si>
  <si>
    <t>CONSOLIDATED BALANCE SHEET - 31 MARCH 2002</t>
  </si>
  <si>
    <t>FOR THE FINANCIAL QUARTER ENDED 31 MARCH 2002</t>
  </si>
  <si>
    <t>computation consistent with those adopted in the 2001 annual report.</t>
  </si>
  <si>
    <t>31 March 2002.</t>
  </si>
  <si>
    <t>Group borrowings and debt securities as at 31 March 2002 are as follows:</t>
  </si>
  <si>
    <t>The analysis by activity of the Group for the financial period ended 31 March 2002 are as follows:</t>
  </si>
  <si>
    <t xml:space="preserve">The Directors do not recommend any interim dividend for the period ended 31 March 2002. </t>
  </si>
  <si>
    <t>Loss before taxation - manufacturing &amp; trading</t>
  </si>
  <si>
    <t>Profit before taxation - property development</t>
  </si>
  <si>
    <t>Turnover - property development</t>
  </si>
  <si>
    <t>Manufacturing &amp; trading division posted a lower loss before taxation on the back of lower turnover as compared</t>
  </si>
  <si>
    <t>to preceding quarter due to positive contribution from trading division.</t>
  </si>
  <si>
    <t>working days in conjunction  to plant and office closure for Chinese New Year and Hari Raya Haji celebration.</t>
  </si>
  <si>
    <t xml:space="preserve">Turnover of manufacturing &amp; trading division for current quarter is lower than preceding quarter due to shorter </t>
  </si>
  <si>
    <t xml:space="preserve">Property development division achieved a lower turnover and profit before taxation for current quarter as the </t>
  </si>
  <si>
    <t xml:space="preserve">phase I of Taman Batik, Sungai Petani was substantially completed in the preceding quarter whereby the </t>
  </si>
  <si>
    <t xml:space="preserve">Occupation Certificates ("OC") was obtained in February 2002. In addition, the shorter working days for the </t>
  </si>
  <si>
    <t>current quarter also resulted in lower billings on construction works..</t>
  </si>
  <si>
    <t>Quoted shares - at cost</t>
  </si>
  <si>
    <t>Balance at 31 March 2002</t>
  </si>
  <si>
    <t>Details of pending litigation as at 21 May 2002 are as follows:</t>
  </si>
  <si>
    <t>Revenue</t>
  </si>
  <si>
    <t>Finance cost</t>
  </si>
  <si>
    <t>Profit/(loss)  before finance cost, depreciation and</t>
  </si>
  <si>
    <t>amortisation, exceptional items, income tax, minority</t>
  </si>
  <si>
    <t xml:space="preserve">Profit/(loss) before income tax, minority interests </t>
  </si>
  <si>
    <t>and extraordinary items</t>
  </si>
  <si>
    <t>Share of profits and losses of associated companies</t>
  </si>
  <si>
    <t xml:space="preserve">Profit/(loss) before income tax, minority interests and </t>
  </si>
  <si>
    <t>extraordinary items</t>
  </si>
  <si>
    <t>Income tax</t>
  </si>
  <si>
    <t>Pre-acquisition profit/(loss), if applicable</t>
  </si>
  <si>
    <t>Net profit/(loss) from ordinary activities attributable to</t>
  </si>
  <si>
    <t xml:space="preserve">  (m)</t>
  </si>
  <si>
    <t>Net profit/(loss) attributable to members of the company</t>
  </si>
  <si>
    <t xml:space="preserve">Loss per share based on 2(m) above </t>
  </si>
  <si>
    <t>1 Property, plant and equipment</t>
  </si>
  <si>
    <t>3 Investment in associated companies</t>
  </si>
  <si>
    <t>5 Goodwill on consolidation</t>
  </si>
  <si>
    <t>6 Intangible assets</t>
  </si>
  <si>
    <t>8 Current assets</t>
  </si>
  <si>
    <t>9 Current liabilities</t>
  </si>
  <si>
    <t>11 Shareholders' fund</t>
  </si>
  <si>
    <t xml:space="preserve">   Share capital</t>
  </si>
  <si>
    <t>Share premium</t>
  </si>
  <si>
    <t>Reserve on consolidation</t>
  </si>
  <si>
    <t>Exchange reserve</t>
  </si>
  <si>
    <t>Accumulated losses</t>
  </si>
  <si>
    <t>14 Other long term liabilities</t>
  </si>
  <si>
    <t>12 Minority interests</t>
  </si>
  <si>
    <t>13 Long term borrowings</t>
  </si>
  <si>
    <t>15 Deferred taxation</t>
  </si>
  <si>
    <t>7 Property development projects - non current</t>
  </si>
  <si>
    <t>Sale of unquoted investments and properties</t>
  </si>
  <si>
    <t>There is no profit on sale of investments or properties for the current financial period.</t>
  </si>
  <si>
    <t>Issuance or repayment of debt/equity securities</t>
  </si>
  <si>
    <t>The Directors are not aware of any contingent liabilities that have arisen since the last annual</t>
  </si>
  <si>
    <t>balance sheet date.</t>
  </si>
  <si>
    <t>as compared with the immediate preceding quarter</t>
  </si>
  <si>
    <t>Subsequent event</t>
  </si>
  <si>
    <t>Comment on seasonality or cyclicality of operations</t>
  </si>
  <si>
    <t>The Group operations is not subject to seasonality or cyclicality of operations.</t>
  </si>
  <si>
    <t>There were no extraordinary items for the current financial period.</t>
  </si>
  <si>
    <t>There were no exceptional items for the current financial period.</t>
  </si>
  <si>
    <t>Other income including interest income</t>
  </si>
  <si>
    <t>interests and extraordinary items</t>
  </si>
  <si>
    <t>(ii) Less minority interests</t>
  </si>
  <si>
    <t>(i)  Profit/(loss) after income tax before deducting minority interests</t>
  </si>
  <si>
    <t>(ii)  Less minority interests</t>
  </si>
  <si>
    <t>Particulars of quoted investments.</t>
  </si>
  <si>
    <t>Status of Corporate proposals announced but not completed</t>
  </si>
  <si>
    <t>(a)</t>
  </si>
  <si>
    <t>(a)  On 14 Dec 2001-</t>
  </si>
  <si>
    <t>Announcement regarding submission of proposals to Securities Commission,</t>
  </si>
  <si>
    <t>- Proposed Debt Restructuring Scheme</t>
  </si>
  <si>
    <t xml:space="preserve">- Proposed Two-Call Rights Issue; and </t>
  </si>
  <si>
    <t>- Proposed Employee Share Option Scheme</t>
  </si>
  <si>
    <t>Announcement that Securities Commission had approved the following in</t>
  </si>
  <si>
    <t>relation to the Proposed Debt Restructuring Scheme:-</t>
  </si>
  <si>
    <t xml:space="preserve">(I) the waiver from the rating requirement on the Redeemable Secured Loan </t>
  </si>
  <si>
    <t xml:space="preserve">     Stock (" RSLS"); and</t>
  </si>
  <si>
    <t xml:space="preserve">      Irredeemable Convertible Secured Loan Stock.</t>
  </si>
  <si>
    <t>(b) On 28 Feb 2002-</t>
  </si>
  <si>
    <t>in Authorised Share Capital.</t>
  </si>
  <si>
    <t>The revised proposal was submitted to Securities Commission on 8 March 2002.</t>
  </si>
  <si>
    <t>a defaulted banking facilities amounted to RM4.5 million. The hearing for the Application</t>
  </si>
  <si>
    <t>has been fixed on 3 July 2002.</t>
  </si>
  <si>
    <t>(b)</t>
  </si>
  <si>
    <t>and the hearing date has not been fixed yet. In the meantime, the bank had obtained an</t>
  </si>
  <si>
    <t xml:space="preserve">application for an Order for Sale of the land charged to the bank. However, no date has </t>
  </si>
  <si>
    <t>been fixed yet for the Order.</t>
  </si>
  <si>
    <t>a) improvement in the results of lifts and elevators division partly due to implementation of cost cutting measures.</t>
  </si>
  <si>
    <t>b) improvement in trading business of household products to United Kingdom.</t>
  </si>
  <si>
    <t>c) strong performance from property development division after the reactivation.</t>
  </si>
  <si>
    <t xml:space="preserve">Barring any unforseen circumstances and pending the approval of the Proposed Debt Restructuring Scheme from </t>
  </si>
  <si>
    <t>The Directors are not aware of any significant trends or material events subsequent to this quarter that have</t>
  </si>
  <si>
    <t>not been reflected in the financial statement for this quarter.</t>
  </si>
  <si>
    <t>(c) On 23 April 2002-</t>
  </si>
  <si>
    <t>During the period, the company acquired 1,683,000 shares in a company which was subsequently quoted</t>
  </si>
  <si>
    <t>on the Main Board of the KLSE by way of contra payment of RM1,349,293.40 from a trade debtor.</t>
  </si>
  <si>
    <t>Purchase by way of contra payment from a trade debtor on 25 March 2002</t>
  </si>
  <si>
    <t>Segera Properties Sdn Bhd, another subsidiary company had defaulted in payment to a</t>
  </si>
  <si>
    <t>granted against the Company in favour of the bank. The Company had made an appeal</t>
  </si>
  <si>
    <t>The Company had made proposal to the bank and a settlement agreement will be reached soon.</t>
  </si>
  <si>
    <t xml:space="preserve">The Group managed to achieve a lower loss before taxation of RM1.88 million for the current quarter ended </t>
  </si>
  <si>
    <t>The improved results are mainly due to the followings:-</t>
  </si>
  <si>
    <t>the Securities Commission, we expect a much better performance for Year 2002 as compared to last year.</t>
  </si>
  <si>
    <t>Quoted shares - market value as at 20 May 2002</t>
  </si>
  <si>
    <t>Foreign Investment Committee and Ministry of Trade and Industry regarding:-</t>
  </si>
  <si>
    <t>(II) the waiver from the minimum denomination requirement for the RSLS and</t>
  </si>
  <si>
    <t>A subsidiary company, Emico Asia Sdn Bhd had received a writ of summon from a bank for</t>
  </si>
  <si>
    <t>31 March 2001 as compared to RM2.92 million for the preceding year's quarter ended 31 March 2001.</t>
  </si>
  <si>
    <t>Announcement regarding a Revised Proposed Rights Issue and Proposed Increase</t>
  </si>
  <si>
    <t>31/12/2001</t>
  </si>
  <si>
    <t>31/03/2002</t>
  </si>
  <si>
    <t xml:space="preserve">There were no financial instruments with off balance sheet risks for the current financial period. </t>
  </si>
  <si>
    <t>bank for an amount of RM3.5 million in banking facilities. Summary judgement had been</t>
  </si>
  <si>
    <t>Fixed deposits with licensed banks</t>
  </si>
  <si>
    <t>Property development projects</t>
  </si>
  <si>
    <t>2 Investment properties</t>
  </si>
  <si>
    <t>4 Long term investments</t>
  </si>
  <si>
    <t>16 Net tangible assets per share (sen)</t>
  </si>
  <si>
    <t>10 Net current liabilities</t>
  </si>
  <si>
    <t>31/03/2001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</si>
</sst>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" fontId="1" fillId="0" borderId="0" xfId="0" applyNumberFormat="1" applyFont="1" applyAlignment="1">
      <alignment/>
    </xf>
    <xf numFmtId="173" fontId="0" fillId="0" borderId="0" xfId="15" applyNumberFormat="1" applyAlignment="1">
      <alignment/>
    </xf>
    <xf numFmtId="173" fontId="0" fillId="0" borderId="0" xfId="0" applyNumberFormat="1" applyAlignment="1">
      <alignment/>
    </xf>
    <xf numFmtId="0" fontId="1" fillId="0" borderId="1" xfId="0" applyFont="1" applyBorder="1" applyAlignment="1">
      <alignment/>
    </xf>
    <xf numFmtId="171" fontId="1" fillId="0" borderId="2" xfId="15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0" xfId="15" applyNumberFormat="1" applyFont="1" applyAlignment="1">
      <alignment/>
    </xf>
    <xf numFmtId="173" fontId="1" fillId="0" borderId="4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80" fontId="1" fillId="0" borderId="5" xfId="0" applyNumberFormat="1" applyFont="1" applyBorder="1" applyAlignment="1">
      <alignment/>
    </xf>
    <xf numFmtId="173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171" fontId="1" fillId="0" borderId="6" xfId="15" applyFont="1" applyBorder="1" applyAlignment="1">
      <alignment horizontal="center"/>
    </xf>
    <xf numFmtId="171" fontId="1" fillId="0" borderId="0" xfId="15" applyFont="1" applyAlignment="1">
      <alignment horizontal="center"/>
    </xf>
    <xf numFmtId="171" fontId="1" fillId="0" borderId="1" xfId="15" applyFont="1" applyBorder="1" applyAlignment="1">
      <alignment/>
    </xf>
    <xf numFmtId="171" fontId="1" fillId="0" borderId="0" xfId="15" applyFont="1" applyBorder="1" applyAlignment="1">
      <alignment/>
    </xf>
    <xf numFmtId="171" fontId="1" fillId="0" borderId="7" xfId="15" applyFont="1" applyBorder="1" applyAlignment="1">
      <alignment/>
    </xf>
    <xf numFmtId="173" fontId="1" fillId="0" borderId="1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2" fontId="1" fillId="0" borderId="0" xfId="15" applyNumberFormat="1" applyFont="1" applyBorder="1" applyAlignment="1">
      <alignment/>
    </xf>
    <xf numFmtId="172" fontId="1" fillId="0" borderId="5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73" fontId="1" fillId="0" borderId="8" xfId="15" applyNumberFormat="1" applyFont="1" applyBorder="1" applyAlignment="1">
      <alignment/>
    </xf>
    <xf numFmtId="173" fontId="1" fillId="0" borderId="9" xfId="15" applyNumberFormat="1" applyFont="1" applyBorder="1" applyAlignment="1">
      <alignment/>
    </xf>
    <xf numFmtId="0" fontId="1" fillId="0" borderId="10" xfId="0" applyFont="1" applyBorder="1" applyAlignment="1">
      <alignment/>
    </xf>
    <xf numFmtId="173" fontId="1" fillId="0" borderId="10" xfId="15" applyNumberFormat="1" applyFont="1" applyBorder="1" applyAlignment="1">
      <alignment/>
    </xf>
    <xf numFmtId="173" fontId="1" fillId="0" borderId="0" xfId="15" applyNumberFormat="1" applyFont="1" applyAlignment="1">
      <alignment horizontal="right"/>
    </xf>
    <xf numFmtId="173" fontId="1" fillId="0" borderId="0" xfId="15" applyNumberFormat="1" applyFont="1" applyAlignment="1">
      <alignment horizontal="center"/>
    </xf>
    <xf numFmtId="173" fontId="1" fillId="0" borderId="4" xfId="15" applyNumberFormat="1" applyFont="1" applyBorder="1" applyAlignment="1">
      <alignment horizontal="center"/>
    </xf>
    <xf numFmtId="173" fontId="1" fillId="0" borderId="0" xfId="0" applyNumberFormat="1" applyFont="1" applyAlignment="1">
      <alignment/>
    </xf>
    <xf numFmtId="173" fontId="1" fillId="0" borderId="0" xfId="15" applyNumberFormat="1" applyFont="1" applyBorder="1" applyAlignment="1">
      <alignment horizontal="center"/>
    </xf>
    <xf numFmtId="173" fontId="1" fillId="0" borderId="5" xfId="15" applyNumberFormat="1" applyFont="1" applyBorder="1" applyAlignment="1">
      <alignment horizontal="center"/>
    </xf>
    <xf numFmtId="173" fontId="1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3" fontId="1" fillId="0" borderId="6" xfId="15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6"/>
  <sheetViews>
    <sheetView tabSelected="1" workbookViewId="0" topLeftCell="E3">
      <selection activeCell="M6" sqref="M6"/>
    </sheetView>
  </sheetViews>
  <sheetFormatPr defaultColWidth="9.140625" defaultRowHeight="12.75"/>
  <cols>
    <col min="1" max="1" width="4.7109375" style="0" customWidth="1"/>
    <col min="7" max="7" width="5.7109375" style="0" customWidth="1"/>
    <col min="8" max="9" width="10.7109375" style="0" customWidth="1"/>
    <col min="10" max="10" width="3.7109375" style="0" customWidth="1"/>
    <col min="11" max="12" width="12.7109375" style="0" customWidth="1"/>
  </cols>
  <sheetData>
    <row r="1" spans="1:13" ht="12.75">
      <c r="A1" s="2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2" t="s">
        <v>102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2" t="s">
        <v>39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2.75">
      <c r="B5" s="1"/>
      <c r="C5" s="1"/>
      <c r="D5" s="1"/>
      <c r="E5" s="1"/>
      <c r="F5" s="1"/>
      <c r="G5" s="1"/>
      <c r="H5" s="2" t="s">
        <v>92</v>
      </c>
      <c r="J5" s="3"/>
      <c r="K5" s="3" t="s">
        <v>75</v>
      </c>
      <c r="L5" s="1"/>
      <c r="M5" s="1"/>
    </row>
    <row r="6" spans="1:13" ht="12.75">
      <c r="A6" s="1"/>
      <c r="B6" s="1"/>
      <c r="C6" s="1"/>
      <c r="D6" s="1"/>
      <c r="E6" s="1"/>
      <c r="F6" s="1"/>
      <c r="G6" s="1"/>
      <c r="H6" s="3" t="s">
        <v>1</v>
      </c>
      <c r="I6" s="3" t="s">
        <v>74</v>
      </c>
      <c r="J6" s="3"/>
      <c r="K6" s="3" t="s">
        <v>4</v>
      </c>
      <c r="L6" s="3" t="s">
        <v>74</v>
      </c>
      <c r="M6" s="1"/>
    </row>
    <row r="7" spans="1:13" ht="12.75">
      <c r="A7" s="1"/>
      <c r="B7" s="1"/>
      <c r="C7" s="1"/>
      <c r="D7" s="1"/>
      <c r="E7" s="1"/>
      <c r="F7" s="1"/>
      <c r="G7" s="1"/>
      <c r="H7" s="3" t="s">
        <v>2</v>
      </c>
      <c r="I7" s="3" t="s">
        <v>2</v>
      </c>
      <c r="J7" s="3"/>
      <c r="K7" s="3" t="s">
        <v>2</v>
      </c>
      <c r="L7" s="3" t="s">
        <v>2</v>
      </c>
      <c r="M7" s="1"/>
    </row>
    <row r="8" spans="1:13" ht="12.75">
      <c r="A8" s="1"/>
      <c r="B8" s="1"/>
      <c r="C8" s="1"/>
      <c r="D8" s="1"/>
      <c r="E8" s="1"/>
      <c r="F8" s="1"/>
      <c r="G8" s="1"/>
      <c r="H8" s="3" t="s">
        <v>3</v>
      </c>
      <c r="I8" s="3" t="s">
        <v>3</v>
      </c>
      <c r="J8" s="3"/>
      <c r="K8" s="3" t="s">
        <v>5</v>
      </c>
      <c r="L8" s="3" t="s">
        <v>5</v>
      </c>
      <c r="M8" s="1"/>
    </row>
    <row r="9" spans="1:13" ht="12.75">
      <c r="A9" s="1"/>
      <c r="B9" s="1"/>
      <c r="C9" s="1"/>
      <c r="D9" s="1"/>
      <c r="E9" s="1"/>
      <c r="F9" s="1"/>
      <c r="G9" s="1"/>
      <c r="H9" s="52" t="s">
        <v>217</v>
      </c>
      <c r="I9" s="52" t="s">
        <v>226</v>
      </c>
      <c r="J9" s="52"/>
      <c r="K9" s="52" t="s">
        <v>217</v>
      </c>
      <c r="L9" s="52" t="s">
        <v>226</v>
      </c>
      <c r="M9" s="1"/>
    </row>
    <row r="10" spans="1:13" ht="12.75">
      <c r="A10" s="1"/>
      <c r="B10" s="1"/>
      <c r="C10" s="1"/>
      <c r="D10" s="1"/>
      <c r="E10" s="1"/>
      <c r="F10" s="1"/>
      <c r="G10" s="1"/>
      <c r="H10" s="3" t="s">
        <v>6</v>
      </c>
      <c r="I10" s="3" t="s">
        <v>6</v>
      </c>
      <c r="J10" s="3"/>
      <c r="K10" s="3" t="s">
        <v>6</v>
      </c>
      <c r="L10" s="3" t="s">
        <v>6</v>
      </c>
      <c r="M10" s="1"/>
    </row>
    <row r="11" spans="1:13" ht="13.5" thickBot="1">
      <c r="A11" s="1" t="s">
        <v>8</v>
      </c>
      <c r="B11" s="1" t="s">
        <v>124</v>
      </c>
      <c r="C11" s="1"/>
      <c r="D11" s="1"/>
      <c r="E11" s="1"/>
      <c r="F11" s="1"/>
      <c r="G11" s="1"/>
      <c r="H11" s="13">
        <v>25471</v>
      </c>
      <c r="I11" s="13">
        <v>14963</v>
      </c>
      <c r="J11" s="1"/>
      <c r="K11" s="13">
        <v>25471</v>
      </c>
      <c r="L11" s="13">
        <v>14963</v>
      </c>
      <c r="M11" s="1"/>
    </row>
    <row r="12" spans="1:13" ht="13.5" thickBot="1">
      <c r="A12" s="1" t="s">
        <v>10</v>
      </c>
      <c r="B12" s="1" t="s">
        <v>12</v>
      </c>
      <c r="C12" s="1"/>
      <c r="D12" s="1"/>
      <c r="E12" s="1"/>
      <c r="F12" s="1"/>
      <c r="G12" s="1"/>
      <c r="H12" s="18">
        <v>0</v>
      </c>
      <c r="I12" s="18">
        <v>0</v>
      </c>
      <c r="J12" s="19"/>
      <c r="K12" s="18">
        <v>0</v>
      </c>
      <c r="L12" s="18">
        <v>0</v>
      </c>
      <c r="M12" s="1"/>
    </row>
    <row r="13" spans="1:13" ht="13.5" thickBot="1">
      <c r="A13" s="1" t="s">
        <v>11</v>
      </c>
      <c r="B13" s="1" t="s">
        <v>167</v>
      </c>
      <c r="C13" s="1"/>
      <c r="D13" s="1"/>
      <c r="E13" s="1"/>
      <c r="F13" s="1"/>
      <c r="G13" s="1"/>
      <c r="H13" s="47">
        <v>428</v>
      </c>
      <c r="I13" s="47">
        <v>196</v>
      </c>
      <c r="J13" s="19"/>
      <c r="K13" s="47">
        <v>428</v>
      </c>
      <c r="L13" s="47">
        <v>196</v>
      </c>
      <c r="M13" s="1"/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6"/>
      <c r="K14" s="1"/>
      <c r="L14" s="1"/>
      <c r="M14" s="1"/>
    </row>
    <row r="15" spans="1:13" ht="12.75">
      <c r="A15" s="4" t="s">
        <v>13</v>
      </c>
      <c r="B15" s="1" t="s">
        <v>126</v>
      </c>
      <c r="C15" s="1"/>
      <c r="D15" s="1"/>
      <c r="E15" s="1"/>
      <c r="F15" s="1"/>
      <c r="G15" s="1"/>
      <c r="H15" s="7"/>
      <c r="I15" s="7"/>
      <c r="J15" s="16"/>
      <c r="K15" s="7"/>
      <c r="L15" s="7"/>
      <c r="M15" s="1"/>
    </row>
    <row r="16" spans="1:13" ht="12.75">
      <c r="A16" s="1"/>
      <c r="B16" s="1" t="s">
        <v>127</v>
      </c>
      <c r="C16" s="1"/>
      <c r="D16" s="1"/>
      <c r="E16" s="1"/>
      <c r="F16" s="1"/>
      <c r="G16" s="1"/>
      <c r="H16" s="9"/>
      <c r="I16" s="9"/>
      <c r="J16" s="15"/>
      <c r="K16" s="9"/>
      <c r="L16" s="9"/>
      <c r="M16" s="1"/>
    </row>
    <row r="17" spans="1:13" ht="12.75">
      <c r="A17" s="1"/>
      <c r="B17" s="1" t="s">
        <v>168</v>
      </c>
      <c r="C17" s="1"/>
      <c r="D17" s="1"/>
      <c r="E17" s="1"/>
      <c r="F17" s="1"/>
      <c r="G17" s="31"/>
      <c r="H17" s="32">
        <v>1851</v>
      </c>
      <c r="I17" s="32">
        <v>703</v>
      </c>
      <c r="J17" s="15"/>
      <c r="K17" s="9">
        <v>1851</v>
      </c>
      <c r="L17" s="32">
        <v>703</v>
      </c>
      <c r="M17" s="1"/>
    </row>
    <row r="18" spans="1:13" ht="12.75">
      <c r="A18" s="1" t="s">
        <v>10</v>
      </c>
      <c r="B18" s="1" t="s">
        <v>125</v>
      </c>
      <c r="C18" s="1"/>
      <c r="D18" s="1"/>
      <c r="E18" s="1"/>
      <c r="F18" s="1"/>
      <c r="G18" s="31"/>
      <c r="H18" s="32">
        <v>-3125</v>
      </c>
      <c r="I18" s="32">
        <v>-2982</v>
      </c>
      <c r="J18" s="15"/>
      <c r="K18" s="9">
        <v>-3125</v>
      </c>
      <c r="L18" s="32">
        <v>-2982</v>
      </c>
      <c r="M18" s="1"/>
    </row>
    <row r="19" spans="1:13" ht="12.75">
      <c r="A19" s="1" t="s">
        <v>11</v>
      </c>
      <c r="B19" s="1" t="s">
        <v>14</v>
      </c>
      <c r="C19" s="1"/>
      <c r="D19" s="1"/>
      <c r="E19" s="1"/>
      <c r="F19" s="1"/>
      <c r="G19" s="31"/>
      <c r="H19" s="32">
        <v>-545</v>
      </c>
      <c r="I19" s="32">
        <v>-614</v>
      </c>
      <c r="J19" s="15"/>
      <c r="K19" s="9">
        <v>-545</v>
      </c>
      <c r="L19" s="32">
        <v>-614</v>
      </c>
      <c r="M19" s="1"/>
    </row>
    <row r="20" spans="1:13" ht="12.75">
      <c r="A20" s="1" t="s">
        <v>15</v>
      </c>
      <c r="B20" s="1"/>
      <c r="C20" s="1"/>
      <c r="D20" s="1"/>
      <c r="E20" s="1"/>
      <c r="F20" s="1"/>
      <c r="G20" s="1"/>
      <c r="H20" s="10">
        <v>0</v>
      </c>
      <c r="I20" s="10">
        <v>0</v>
      </c>
      <c r="J20" s="15"/>
      <c r="K20" s="10">
        <v>0</v>
      </c>
      <c r="L20" s="10">
        <v>0</v>
      </c>
      <c r="M20" s="1"/>
    </row>
    <row r="21" spans="1:13" ht="12.75">
      <c r="A21" s="1" t="s">
        <v>16</v>
      </c>
      <c r="B21" s="1" t="s">
        <v>128</v>
      </c>
      <c r="C21" s="1"/>
      <c r="D21" s="1"/>
      <c r="E21" s="1"/>
      <c r="G21" s="1"/>
      <c r="H21" s="1"/>
      <c r="I21" s="1"/>
      <c r="J21" s="16"/>
      <c r="K21" s="1"/>
      <c r="L21" s="1"/>
      <c r="M21" s="1"/>
    </row>
    <row r="22" spans="1:13" ht="12.75">
      <c r="A22" s="1"/>
      <c r="B22" s="1" t="s">
        <v>129</v>
      </c>
      <c r="C22" s="1"/>
      <c r="D22" s="1"/>
      <c r="E22" s="1"/>
      <c r="F22" s="1"/>
      <c r="G22" s="1"/>
      <c r="H22" s="11">
        <f>SUM(H17:H20)</f>
        <v>-1819</v>
      </c>
      <c r="I22" s="11">
        <f>SUM(I17:I20)</f>
        <v>-2893</v>
      </c>
      <c r="J22" s="15"/>
      <c r="K22" s="11">
        <f>SUM(K17:K20)</f>
        <v>-1819</v>
      </c>
      <c r="L22" s="11">
        <f>SUM(L17:L20)</f>
        <v>-2893</v>
      </c>
      <c r="M22" s="1"/>
    </row>
    <row r="23" spans="1:13" ht="12.75">
      <c r="A23" s="1"/>
      <c r="B23" s="1"/>
      <c r="C23" s="1"/>
      <c r="D23" s="1"/>
      <c r="E23" s="1"/>
      <c r="F23" s="1"/>
      <c r="G23" s="1"/>
      <c r="H23" s="11" t="s">
        <v>0</v>
      </c>
      <c r="I23" s="11" t="s">
        <v>0</v>
      </c>
      <c r="J23" s="15"/>
      <c r="K23" s="11" t="s">
        <v>0</v>
      </c>
      <c r="L23" s="11" t="s">
        <v>0</v>
      </c>
      <c r="M23" s="1"/>
    </row>
    <row r="24" spans="1:13" ht="12.75">
      <c r="A24" s="1" t="s">
        <v>17</v>
      </c>
      <c r="B24" s="1" t="s">
        <v>130</v>
      </c>
      <c r="C24" s="1"/>
      <c r="D24" s="1"/>
      <c r="E24" s="1"/>
      <c r="F24" s="1"/>
      <c r="G24" s="1"/>
      <c r="H24" s="12">
        <v>-60</v>
      </c>
      <c r="I24" s="12">
        <v>-30</v>
      </c>
      <c r="J24" s="15"/>
      <c r="K24" s="12">
        <v>-60</v>
      </c>
      <c r="L24" s="12">
        <v>-30</v>
      </c>
      <c r="M24" s="1"/>
    </row>
    <row r="25" spans="1:13" ht="12.75">
      <c r="A25" s="1"/>
      <c r="B25" s="1"/>
      <c r="C25" s="1"/>
      <c r="D25" s="1"/>
      <c r="E25" s="1"/>
      <c r="F25" s="1"/>
      <c r="G25" s="1"/>
      <c r="H25" s="11"/>
      <c r="I25" s="11"/>
      <c r="J25" s="15"/>
      <c r="K25" s="11"/>
      <c r="L25" s="11"/>
      <c r="M25" s="1"/>
    </row>
    <row r="26" spans="1:13" ht="12.75">
      <c r="A26" s="1" t="s">
        <v>19</v>
      </c>
      <c r="B26" s="1" t="s">
        <v>131</v>
      </c>
      <c r="C26" s="1"/>
      <c r="D26" s="1"/>
      <c r="E26" s="1"/>
      <c r="F26" s="1"/>
      <c r="G26" s="1"/>
      <c r="H26" s="11"/>
      <c r="I26" s="11"/>
      <c r="J26" s="15"/>
      <c r="K26" s="11"/>
      <c r="L26" s="11"/>
      <c r="M26" s="1"/>
    </row>
    <row r="27" spans="1:13" ht="12.75">
      <c r="A27" s="1"/>
      <c r="B27" s="1" t="s">
        <v>132</v>
      </c>
      <c r="C27" s="1"/>
      <c r="D27" s="1"/>
      <c r="E27" s="1"/>
      <c r="F27" s="1"/>
      <c r="G27" s="1"/>
      <c r="H27" s="11">
        <f>+H22+H24</f>
        <v>-1879</v>
      </c>
      <c r="I27" s="11">
        <f>+I22+I24</f>
        <v>-2923</v>
      </c>
      <c r="J27" s="15"/>
      <c r="K27" s="11">
        <f>+K22+K24</f>
        <v>-1879</v>
      </c>
      <c r="L27" s="11">
        <f>+L22+L24</f>
        <v>-2923</v>
      </c>
      <c r="M27" s="1"/>
    </row>
    <row r="28" spans="1:13" ht="12.75">
      <c r="A28" s="1"/>
      <c r="B28" s="1"/>
      <c r="C28" s="1"/>
      <c r="D28" s="1"/>
      <c r="E28" s="1"/>
      <c r="F28" s="1"/>
      <c r="G28" s="1"/>
      <c r="H28" s="11"/>
      <c r="I28" s="11"/>
      <c r="J28" s="15"/>
      <c r="K28" s="11"/>
      <c r="L28" s="11"/>
      <c r="M28" s="1"/>
    </row>
    <row r="29" spans="1:13" ht="12.75">
      <c r="A29" s="1" t="s">
        <v>20</v>
      </c>
      <c r="B29" s="1" t="s">
        <v>133</v>
      </c>
      <c r="C29" s="1"/>
      <c r="D29" s="1"/>
      <c r="E29" s="1"/>
      <c r="F29" s="1"/>
      <c r="G29" s="1"/>
      <c r="H29" s="12">
        <v>0</v>
      </c>
      <c r="I29" s="12">
        <v>0</v>
      </c>
      <c r="J29" s="15"/>
      <c r="K29" s="12">
        <v>0</v>
      </c>
      <c r="L29" s="12">
        <v>0</v>
      </c>
      <c r="M29" s="1"/>
    </row>
    <row r="30" spans="1:13" ht="12.75">
      <c r="A30" s="1"/>
      <c r="B30" s="1"/>
      <c r="C30" s="1"/>
      <c r="D30" s="1"/>
      <c r="E30" s="1"/>
      <c r="F30" s="1"/>
      <c r="G30" s="1"/>
      <c r="H30" s="11"/>
      <c r="I30" s="11"/>
      <c r="J30" s="15"/>
      <c r="K30" s="11"/>
      <c r="L30" s="11"/>
      <c r="M30" s="1"/>
    </row>
    <row r="31" spans="1:13" ht="12.75">
      <c r="A31" s="1" t="s">
        <v>22</v>
      </c>
      <c r="B31" s="1" t="s">
        <v>170</v>
      </c>
      <c r="C31" s="1"/>
      <c r="D31" s="1"/>
      <c r="E31" s="1"/>
      <c r="F31" s="1"/>
      <c r="G31" s="1"/>
      <c r="H31" s="11">
        <f>+H27-H29</f>
        <v>-1879</v>
      </c>
      <c r="I31" s="11">
        <f>+I27-I29</f>
        <v>-2923</v>
      </c>
      <c r="J31" s="15"/>
      <c r="K31" s="11">
        <f>+K27-K29</f>
        <v>-1879</v>
      </c>
      <c r="L31" s="11">
        <f>+L27-L29</f>
        <v>-2923</v>
      </c>
      <c r="M31" s="1"/>
    </row>
    <row r="32" spans="1:13" ht="12.75">
      <c r="A32" s="1"/>
      <c r="B32" s="1" t="s">
        <v>169</v>
      </c>
      <c r="C32" s="1"/>
      <c r="D32" s="1"/>
      <c r="E32" s="1"/>
      <c r="F32" s="1"/>
      <c r="G32" s="1"/>
      <c r="H32" s="1">
        <v>14</v>
      </c>
      <c r="I32" s="1">
        <v>26</v>
      </c>
      <c r="J32" s="1"/>
      <c r="K32" s="1">
        <v>14</v>
      </c>
      <c r="L32" s="1">
        <v>26</v>
      </c>
      <c r="M32" s="1"/>
    </row>
    <row r="33" spans="1:13" ht="12.75">
      <c r="A33" s="1"/>
      <c r="B33" s="1"/>
      <c r="C33" s="1"/>
      <c r="D33" s="1"/>
      <c r="E33" s="1"/>
      <c r="F33" s="1"/>
      <c r="G33" s="1"/>
      <c r="H33" s="11"/>
      <c r="I33" s="11"/>
      <c r="J33" s="15"/>
      <c r="K33" s="11"/>
      <c r="L33" s="11"/>
      <c r="M33" s="1"/>
    </row>
    <row r="34" spans="1:13" ht="12.75">
      <c r="A34" s="1" t="s">
        <v>23</v>
      </c>
      <c r="B34" s="1" t="s">
        <v>134</v>
      </c>
      <c r="C34" s="1"/>
      <c r="D34" s="1"/>
      <c r="E34" s="1"/>
      <c r="F34" s="1"/>
      <c r="G34" s="1"/>
      <c r="H34" s="12">
        <v>0</v>
      </c>
      <c r="I34" s="12">
        <v>0</v>
      </c>
      <c r="J34" s="15"/>
      <c r="K34" s="12">
        <v>0</v>
      </c>
      <c r="L34" s="12">
        <v>0</v>
      </c>
      <c r="M34" s="1"/>
    </row>
    <row r="35" spans="1:13" ht="12.75">
      <c r="A35" s="1"/>
      <c r="B35" s="1"/>
      <c r="C35" s="1"/>
      <c r="D35" s="1"/>
      <c r="E35" s="1"/>
      <c r="F35" s="1"/>
      <c r="G35" s="1"/>
      <c r="H35" s="11"/>
      <c r="I35" s="11"/>
      <c r="J35" s="15"/>
      <c r="K35" s="11"/>
      <c r="L35" s="11"/>
      <c r="M35" s="1"/>
    </row>
    <row r="36" spans="1:7" ht="12.75">
      <c r="A36" s="1" t="s">
        <v>24</v>
      </c>
      <c r="B36" s="1" t="s">
        <v>135</v>
      </c>
      <c r="C36" s="1"/>
      <c r="D36" s="1"/>
      <c r="E36" s="1"/>
      <c r="F36" s="1"/>
      <c r="G36" s="1"/>
    </row>
    <row r="37" spans="1:13" ht="12.75">
      <c r="A37" s="1"/>
      <c r="B37" s="1" t="s">
        <v>27</v>
      </c>
      <c r="C37" s="1"/>
      <c r="D37" s="1"/>
      <c r="E37" s="1"/>
      <c r="F37" s="1"/>
      <c r="G37" s="1"/>
      <c r="H37" s="11">
        <f>+H31+H32+H34</f>
        <v>-1865</v>
      </c>
      <c r="I37" s="11">
        <f>+I31+I32+I34</f>
        <v>-2897</v>
      </c>
      <c r="J37" s="11"/>
      <c r="K37" s="11">
        <f>+K31+K32+K34</f>
        <v>-1865</v>
      </c>
      <c r="L37" s="11">
        <f>+L31+L32+L34</f>
        <v>-2897</v>
      </c>
      <c r="M37" s="1"/>
    </row>
    <row r="38" spans="1:13" ht="12.75">
      <c r="A38" s="1"/>
      <c r="B38" s="1"/>
      <c r="C38" s="1"/>
      <c r="D38" s="1"/>
      <c r="E38" s="1"/>
      <c r="F38" s="1"/>
      <c r="G38" s="1"/>
      <c r="H38" s="11"/>
      <c r="I38" s="11"/>
      <c r="J38" s="15"/>
      <c r="K38" s="11"/>
      <c r="L38" s="11"/>
      <c r="M38" s="1"/>
    </row>
    <row r="39" spans="1:13" ht="12.75">
      <c r="A39" s="1" t="s">
        <v>26</v>
      </c>
      <c r="B39" s="1" t="s">
        <v>25</v>
      </c>
      <c r="C39" s="1"/>
      <c r="D39" s="1"/>
      <c r="E39" s="1"/>
      <c r="F39" s="1"/>
      <c r="G39" s="1"/>
      <c r="H39" s="20">
        <v>0</v>
      </c>
      <c r="I39" s="20">
        <v>0</v>
      </c>
      <c r="J39" s="21"/>
      <c r="K39" s="20">
        <v>0</v>
      </c>
      <c r="L39" s="20">
        <v>0</v>
      </c>
      <c r="M39" s="1"/>
    </row>
    <row r="40" spans="1:13" ht="12.75">
      <c r="A40" s="1"/>
      <c r="B40" s="1" t="s">
        <v>171</v>
      </c>
      <c r="C40" s="1"/>
      <c r="D40" s="1"/>
      <c r="E40" s="1"/>
      <c r="F40" s="1"/>
      <c r="G40" s="1"/>
      <c r="H40" s="8">
        <v>0</v>
      </c>
      <c r="I40" s="8">
        <v>0</v>
      </c>
      <c r="J40" s="21"/>
      <c r="K40" s="8">
        <v>0</v>
      </c>
      <c r="L40" s="8">
        <v>0</v>
      </c>
      <c r="M40" s="1"/>
    </row>
    <row r="41" spans="1:13" ht="12.75">
      <c r="A41" s="1"/>
      <c r="B41" s="1" t="s">
        <v>37</v>
      </c>
      <c r="C41" s="1"/>
      <c r="D41" s="1"/>
      <c r="E41" s="1"/>
      <c r="F41" s="1"/>
      <c r="G41" s="1"/>
      <c r="H41" s="22">
        <f>SUM(H39:H40)</f>
        <v>0</v>
      </c>
      <c r="I41" s="22">
        <f>SUM(I39:I40)</f>
        <v>0</v>
      </c>
      <c r="J41" s="21"/>
      <c r="K41" s="22">
        <f>SUM(K39:K40)</f>
        <v>0</v>
      </c>
      <c r="L41" s="22">
        <f>SUM(L39:L40)</f>
        <v>0</v>
      </c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3.5" thickBot="1">
      <c r="A43" s="1" t="s">
        <v>136</v>
      </c>
      <c r="B43" s="1" t="s">
        <v>137</v>
      </c>
      <c r="C43" s="1"/>
      <c r="D43" s="1"/>
      <c r="E43" s="1"/>
      <c r="F43" s="1"/>
      <c r="G43" s="1"/>
      <c r="H43" s="13">
        <f>+H37+H41</f>
        <v>-1865</v>
      </c>
      <c r="I43" s="13">
        <f>+I37+I41</f>
        <v>-2897</v>
      </c>
      <c r="J43" s="15"/>
      <c r="K43" s="13">
        <f>+K37+K41</f>
        <v>-1865</v>
      </c>
      <c r="L43" s="13">
        <f>+L37+L41</f>
        <v>-2897</v>
      </c>
      <c r="M43" s="1"/>
    </row>
    <row r="44" spans="1:13" ht="12.75">
      <c r="A44" s="1"/>
      <c r="B44" s="1"/>
      <c r="C44" s="1"/>
      <c r="D44" s="1"/>
      <c r="E44" s="1"/>
      <c r="F44" s="1"/>
      <c r="G44" s="1"/>
      <c r="H44" s="11"/>
      <c r="I44" s="11"/>
      <c r="J44" s="15"/>
      <c r="K44" s="11"/>
      <c r="L44" s="11"/>
      <c r="M44" s="1"/>
    </row>
    <row r="45" spans="1:13" ht="12.75">
      <c r="A45" s="1" t="s">
        <v>28</v>
      </c>
      <c r="B45" s="1" t="s">
        <v>138</v>
      </c>
      <c r="C45" s="1"/>
      <c r="D45" s="1"/>
      <c r="E45" s="1"/>
      <c r="F45" s="1"/>
      <c r="G45" s="1"/>
      <c r="H45" s="1"/>
      <c r="I45" s="1"/>
      <c r="J45" s="16"/>
      <c r="K45" s="1"/>
      <c r="L45" s="1"/>
      <c r="M45" s="1"/>
    </row>
    <row r="46" spans="1:13" ht="13.5" thickBot="1">
      <c r="A46" s="1"/>
      <c r="B46" s="1" t="s">
        <v>38</v>
      </c>
      <c r="C46" s="1"/>
      <c r="D46" s="1"/>
      <c r="E46" s="1"/>
      <c r="F46" s="1"/>
      <c r="G46" s="1"/>
      <c r="H46" s="14">
        <f>+H43/22260*100</f>
        <v>-8.378256963162624</v>
      </c>
      <c r="I46" s="14">
        <f>+I43/22260*100</f>
        <v>-13.014375561545371</v>
      </c>
      <c r="J46" s="17"/>
      <c r="K46" s="14">
        <f>+K43/22260*100</f>
        <v>-8.378256963162624</v>
      </c>
      <c r="L46" s="14">
        <f>+L43/22260*100</f>
        <v>-13.014375561545371</v>
      </c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</sheetData>
  <printOptions/>
  <pageMargins left="0.35" right="0.33" top="0.64" bottom="0.84" header="0.5" footer="0.5"/>
  <pageSetup fitToHeight="1" fitToWidth="1"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8"/>
  <sheetViews>
    <sheetView workbookViewId="0" topLeftCell="A1">
      <selection activeCell="H8" sqref="H8"/>
    </sheetView>
  </sheetViews>
  <sheetFormatPr defaultColWidth="9.140625" defaultRowHeight="12.75"/>
  <cols>
    <col min="1" max="1" width="2.7109375" style="0" customWidth="1"/>
    <col min="5" max="5" width="8.7109375" style="0" customWidth="1"/>
    <col min="6" max="6" width="15.7109375" style="0" customWidth="1"/>
    <col min="7" max="7" width="4.7109375" style="0" customWidth="1"/>
    <col min="8" max="8" width="15.7109375" style="0" customWidth="1"/>
  </cols>
  <sheetData>
    <row r="1" spans="1:9" ht="12.75">
      <c r="A1" s="2" t="s">
        <v>7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103</v>
      </c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6:8" ht="12.75">
      <c r="F4" s="3" t="s">
        <v>29</v>
      </c>
      <c r="G4" s="3"/>
      <c r="H4" s="3" t="s">
        <v>29</v>
      </c>
    </row>
    <row r="5" spans="6:8" ht="12.75">
      <c r="F5" s="3" t="s">
        <v>30</v>
      </c>
      <c r="G5" s="3"/>
      <c r="H5" s="3" t="s">
        <v>33</v>
      </c>
    </row>
    <row r="6" spans="6:8" ht="12.75">
      <c r="F6" s="3" t="s">
        <v>31</v>
      </c>
      <c r="G6" s="3"/>
      <c r="H6" s="3" t="s">
        <v>34</v>
      </c>
    </row>
    <row r="7" spans="6:8" ht="12.75">
      <c r="F7" s="3" t="s">
        <v>32</v>
      </c>
      <c r="G7" s="3"/>
      <c r="H7" s="3" t="s">
        <v>35</v>
      </c>
    </row>
    <row r="8" spans="6:8" ht="12.75">
      <c r="F8" s="52" t="s">
        <v>217</v>
      </c>
      <c r="G8" s="3"/>
      <c r="H8" s="52" t="s">
        <v>216</v>
      </c>
    </row>
    <row r="9" spans="6:8" ht="12.75">
      <c r="F9" s="3" t="s">
        <v>6</v>
      </c>
      <c r="G9" s="3"/>
      <c r="H9" s="3" t="s">
        <v>6</v>
      </c>
    </row>
    <row r="10" spans="1:8" ht="12.75">
      <c r="A10" s="1" t="s">
        <v>139</v>
      </c>
      <c r="B10" s="1"/>
      <c r="C10" s="1"/>
      <c r="D10" s="1"/>
      <c r="E10" s="1"/>
      <c r="F10" s="11">
        <v>32122</v>
      </c>
      <c r="G10" s="11"/>
      <c r="H10" s="11">
        <v>32487</v>
      </c>
    </row>
    <row r="11" spans="1:8" ht="12.75">
      <c r="A11" s="1"/>
      <c r="B11" s="1"/>
      <c r="C11" s="1"/>
      <c r="D11" s="1"/>
      <c r="E11" s="1"/>
      <c r="F11" s="11"/>
      <c r="G11" s="11"/>
      <c r="H11" s="11"/>
    </row>
    <row r="12" spans="1:8" ht="12.75">
      <c r="A12" s="1" t="s">
        <v>222</v>
      </c>
      <c r="B12" s="1"/>
      <c r="C12" s="1"/>
      <c r="D12" s="1"/>
      <c r="E12" s="1"/>
      <c r="F12" s="11">
        <v>3168</v>
      </c>
      <c r="G12" s="11"/>
      <c r="H12" s="11">
        <v>3168</v>
      </c>
    </row>
    <row r="13" spans="1:8" ht="12.75">
      <c r="A13" s="1"/>
      <c r="B13" s="1"/>
      <c r="C13" s="1"/>
      <c r="D13" s="1"/>
      <c r="E13" s="1"/>
      <c r="F13" s="11"/>
      <c r="G13" s="11"/>
      <c r="H13" s="11"/>
    </row>
    <row r="14" spans="1:8" ht="12.75">
      <c r="A14" s="1" t="s">
        <v>140</v>
      </c>
      <c r="B14" s="1"/>
      <c r="C14" s="1"/>
      <c r="D14" s="1"/>
      <c r="E14" s="1"/>
      <c r="F14" s="11">
        <v>172</v>
      </c>
      <c r="G14" s="11"/>
      <c r="H14" s="11">
        <v>232</v>
      </c>
    </row>
    <row r="15" spans="1:8" ht="12.75">
      <c r="A15" s="1"/>
      <c r="B15" s="1"/>
      <c r="C15" s="1"/>
      <c r="D15" s="1"/>
      <c r="E15" s="1"/>
      <c r="F15" s="11"/>
      <c r="G15" s="11"/>
      <c r="H15" s="11"/>
    </row>
    <row r="16" spans="1:8" ht="12.75">
      <c r="A16" s="1" t="s">
        <v>223</v>
      </c>
      <c r="B16" s="1"/>
      <c r="C16" s="1"/>
      <c r="D16" s="1"/>
      <c r="E16" s="1"/>
      <c r="F16" s="11">
        <v>1407</v>
      </c>
      <c r="G16" s="11"/>
      <c r="H16" s="11">
        <v>58</v>
      </c>
    </row>
    <row r="17" spans="1:8" ht="12.75">
      <c r="A17" s="1"/>
      <c r="B17" s="1"/>
      <c r="C17" s="1"/>
      <c r="D17" s="1"/>
      <c r="E17" s="1"/>
      <c r="F17" s="11" t="s">
        <v>0</v>
      </c>
      <c r="G17" s="11"/>
      <c r="H17" s="11"/>
    </row>
    <row r="18" spans="1:8" ht="12.75">
      <c r="A18" s="1" t="s">
        <v>141</v>
      </c>
      <c r="B18" s="1"/>
      <c r="C18" s="1"/>
      <c r="D18" s="1"/>
      <c r="E18" s="1"/>
      <c r="F18" s="11">
        <v>4257</v>
      </c>
      <c r="G18" s="11"/>
      <c r="H18" s="11">
        <v>4313</v>
      </c>
    </row>
    <row r="19" spans="1:8" ht="12.75">
      <c r="A19" s="1"/>
      <c r="B19" s="1"/>
      <c r="C19" s="1"/>
      <c r="D19" s="1"/>
      <c r="E19" s="1"/>
      <c r="F19" s="11"/>
      <c r="G19" s="11"/>
      <c r="H19" s="11"/>
    </row>
    <row r="20" spans="1:8" ht="12.75">
      <c r="A20" s="1" t="s">
        <v>142</v>
      </c>
      <c r="B20" s="1"/>
      <c r="C20" s="1"/>
      <c r="D20" s="1"/>
      <c r="E20" s="1"/>
      <c r="F20" s="11">
        <v>0</v>
      </c>
      <c r="G20" s="11"/>
      <c r="H20" s="11">
        <v>0</v>
      </c>
    </row>
    <row r="21" spans="1:8" ht="12.75">
      <c r="A21" s="1"/>
      <c r="B21" s="1"/>
      <c r="C21" s="1"/>
      <c r="D21" s="1"/>
      <c r="E21" s="1"/>
      <c r="F21" s="11"/>
      <c r="G21" s="15"/>
      <c r="H21" s="11"/>
    </row>
    <row r="22" spans="1:8" ht="12.75">
      <c r="A22" s="1" t="s">
        <v>155</v>
      </c>
      <c r="B22" s="1"/>
      <c r="C22" s="1"/>
      <c r="D22" s="1"/>
      <c r="E22" s="1"/>
      <c r="F22" s="11">
        <v>30268</v>
      </c>
      <c r="G22" s="15"/>
      <c r="H22" s="11">
        <v>29415</v>
      </c>
    </row>
    <row r="23" spans="1:8" ht="12.75">
      <c r="A23" s="1"/>
      <c r="B23" s="1"/>
      <c r="C23" s="1"/>
      <c r="D23" s="1"/>
      <c r="E23" s="1"/>
      <c r="F23" s="11"/>
      <c r="G23" s="15"/>
      <c r="H23" s="11"/>
    </row>
    <row r="24" spans="1:8" ht="12.75">
      <c r="A24" s="1" t="s">
        <v>143</v>
      </c>
      <c r="B24" s="1"/>
      <c r="C24" s="1"/>
      <c r="D24" s="1"/>
      <c r="E24" s="1"/>
      <c r="F24" s="11"/>
      <c r="G24" s="15"/>
      <c r="H24" s="11"/>
    </row>
    <row r="25" spans="1:8" ht="12.75">
      <c r="A25" s="1"/>
      <c r="B25" s="1" t="s">
        <v>221</v>
      </c>
      <c r="C25" s="1"/>
      <c r="D25" s="1"/>
      <c r="E25" s="1"/>
      <c r="F25" s="23">
        <v>25108</v>
      </c>
      <c r="G25" s="15"/>
      <c r="H25" s="23">
        <v>28208</v>
      </c>
    </row>
    <row r="26" spans="1:8" ht="12.75">
      <c r="A26" s="1"/>
      <c r="B26" s="1" t="s">
        <v>93</v>
      </c>
      <c r="C26" s="1"/>
      <c r="D26" s="1"/>
      <c r="E26" s="1"/>
      <c r="F26" s="9">
        <v>8917</v>
      </c>
      <c r="G26" s="15"/>
      <c r="H26" s="9">
        <v>9196</v>
      </c>
    </row>
    <row r="27" spans="1:8" ht="12.75">
      <c r="A27" s="1"/>
      <c r="B27" s="1" t="s">
        <v>94</v>
      </c>
      <c r="C27" s="1"/>
      <c r="D27" s="1"/>
      <c r="E27" s="1"/>
      <c r="F27" s="9">
        <v>50036</v>
      </c>
      <c r="G27" s="15" t="s">
        <v>0</v>
      </c>
      <c r="H27" s="9">
        <v>49792</v>
      </c>
    </row>
    <row r="28" spans="1:8" ht="12.75">
      <c r="A28" s="1"/>
      <c r="B28" s="1" t="s">
        <v>98</v>
      </c>
      <c r="C28" s="1"/>
      <c r="D28" s="1"/>
      <c r="E28" s="1"/>
      <c r="F28" s="9">
        <v>8435</v>
      </c>
      <c r="G28" s="15"/>
      <c r="H28" s="9">
        <v>8467</v>
      </c>
    </row>
    <row r="29" spans="1:8" ht="12.75">
      <c r="A29" s="1"/>
      <c r="B29" s="1" t="s">
        <v>77</v>
      </c>
      <c r="C29" s="1"/>
      <c r="D29" s="1"/>
      <c r="E29" s="1"/>
      <c r="F29" s="9">
        <v>2357</v>
      </c>
      <c r="G29" s="15"/>
      <c r="H29" s="9">
        <v>1377</v>
      </c>
    </row>
    <row r="30" spans="1:8" ht="12.75">
      <c r="A30" s="1"/>
      <c r="B30" s="1" t="s">
        <v>78</v>
      </c>
      <c r="C30" s="1"/>
      <c r="D30" s="1"/>
      <c r="E30" s="1"/>
      <c r="F30" s="9">
        <v>144</v>
      </c>
      <c r="G30" s="15"/>
      <c r="H30" s="9">
        <v>159</v>
      </c>
    </row>
    <row r="31" spans="1:8" ht="12.75">
      <c r="A31" s="1"/>
      <c r="B31" s="1" t="s">
        <v>220</v>
      </c>
      <c r="C31" s="1"/>
      <c r="D31" s="1"/>
      <c r="E31" s="1"/>
      <c r="F31" s="9">
        <v>9084</v>
      </c>
      <c r="G31" s="15"/>
      <c r="H31" s="9">
        <v>8184</v>
      </c>
    </row>
    <row r="32" spans="1:8" ht="12.75">
      <c r="A32" s="1"/>
      <c r="B32" s="1" t="s">
        <v>95</v>
      </c>
      <c r="C32" s="1"/>
      <c r="D32" s="1"/>
      <c r="E32" s="1"/>
      <c r="F32" s="10">
        <v>5015</v>
      </c>
      <c r="G32" s="15"/>
      <c r="H32" s="10">
        <v>5224</v>
      </c>
    </row>
    <row r="33" spans="1:8" ht="12.75">
      <c r="A33" s="1"/>
      <c r="B33" s="1"/>
      <c r="C33" s="1"/>
      <c r="D33" s="1"/>
      <c r="E33" s="1"/>
      <c r="F33" s="24">
        <f>SUM(F25:F32)</f>
        <v>109096</v>
      </c>
      <c r="G33" s="15"/>
      <c r="H33" s="24">
        <f>SUM(H25:H32)</f>
        <v>110607</v>
      </c>
    </row>
    <row r="34" spans="1:8" ht="12.75">
      <c r="A34" s="1"/>
      <c r="B34" s="1"/>
      <c r="C34" s="1"/>
      <c r="D34" s="1"/>
      <c r="E34" s="1"/>
      <c r="F34" s="11"/>
      <c r="G34" s="15"/>
      <c r="H34" s="11"/>
    </row>
    <row r="35" spans="1:8" ht="12.75">
      <c r="A35" s="1" t="s">
        <v>144</v>
      </c>
      <c r="B35" s="1"/>
      <c r="C35" s="1"/>
      <c r="D35" s="1"/>
      <c r="E35" s="1"/>
      <c r="F35" s="11"/>
      <c r="G35" s="15"/>
      <c r="H35" s="11"/>
    </row>
    <row r="36" spans="1:8" ht="12.75">
      <c r="A36" s="1"/>
      <c r="B36" s="1" t="s">
        <v>96</v>
      </c>
      <c r="C36" s="1"/>
      <c r="D36" s="1"/>
      <c r="E36" s="1"/>
      <c r="F36" s="23">
        <v>11637</v>
      </c>
      <c r="G36" s="15"/>
      <c r="H36" s="23">
        <v>13705</v>
      </c>
    </row>
    <row r="37" spans="1:8" ht="12.75">
      <c r="A37" s="1"/>
      <c r="B37" s="1" t="s">
        <v>79</v>
      </c>
      <c r="C37" s="1"/>
      <c r="D37" s="1"/>
      <c r="E37" s="1"/>
      <c r="F37" s="9">
        <v>2156</v>
      </c>
      <c r="G37" s="15"/>
      <c r="H37" s="9">
        <v>1458</v>
      </c>
    </row>
    <row r="38" spans="1:8" ht="12.75">
      <c r="A38" s="1"/>
      <c r="B38" s="1" t="s">
        <v>97</v>
      </c>
      <c r="C38" s="1"/>
      <c r="D38" s="1"/>
      <c r="E38" s="1"/>
      <c r="F38" s="9">
        <v>43914</v>
      </c>
      <c r="G38" s="15"/>
      <c r="H38" s="9">
        <v>40841</v>
      </c>
    </row>
    <row r="39" spans="1:8" ht="12.75">
      <c r="A39" s="1"/>
      <c r="B39" s="1" t="s">
        <v>80</v>
      </c>
      <c r="C39" s="1"/>
      <c r="D39" s="1"/>
      <c r="E39" s="1"/>
      <c r="F39" s="9">
        <v>1538</v>
      </c>
      <c r="G39" s="15"/>
      <c r="H39" s="9">
        <v>730</v>
      </c>
    </row>
    <row r="40" spans="1:8" ht="12.75">
      <c r="A40" s="1"/>
      <c r="B40" s="1" t="s">
        <v>81</v>
      </c>
      <c r="C40" s="1"/>
      <c r="D40" s="1"/>
      <c r="E40" s="1"/>
      <c r="F40" s="9">
        <v>144436</v>
      </c>
      <c r="G40" s="15"/>
      <c r="H40" s="9">
        <v>144835</v>
      </c>
    </row>
    <row r="41" spans="1:8" ht="12.75">
      <c r="A41" s="1"/>
      <c r="B41" s="1" t="s">
        <v>82</v>
      </c>
      <c r="C41" s="1"/>
      <c r="D41" s="1"/>
      <c r="E41" s="1"/>
      <c r="F41" s="9">
        <v>770</v>
      </c>
      <c r="G41" s="15"/>
      <c r="H41" s="9">
        <v>770</v>
      </c>
    </row>
    <row r="42" spans="1:8" ht="12.75">
      <c r="A42" s="1"/>
      <c r="B42" s="1"/>
      <c r="C42" s="1"/>
      <c r="D42" s="1"/>
      <c r="E42" s="1"/>
      <c r="F42" s="24">
        <f>SUM(F36:F41)</f>
        <v>204451</v>
      </c>
      <c r="G42" s="15"/>
      <c r="H42" s="24">
        <f>SUM(H36:H41)</f>
        <v>202339</v>
      </c>
    </row>
    <row r="43" spans="1:8" ht="12.75">
      <c r="A43" s="1"/>
      <c r="B43" s="1"/>
      <c r="C43" s="1"/>
      <c r="D43" s="1"/>
      <c r="E43" s="1"/>
      <c r="F43" s="11"/>
      <c r="G43" s="15"/>
      <c r="H43" s="11"/>
    </row>
    <row r="44" spans="1:8" ht="12.75">
      <c r="A44" s="1" t="s">
        <v>225</v>
      </c>
      <c r="B44" s="1"/>
      <c r="C44" s="1"/>
      <c r="D44" s="1"/>
      <c r="E44" s="1"/>
      <c r="F44" s="11">
        <f>+F33-F42</f>
        <v>-95355</v>
      </c>
      <c r="G44" s="15"/>
      <c r="H44" s="11">
        <f>+H33-H42</f>
        <v>-91732</v>
      </c>
    </row>
    <row r="45" spans="1:8" ht="12.75">
      <c r="A45" s="1"/>
      <c r="B45" s="1"/>
      <c r="C45" s="1"/>
      <c r="D45" s="1"/>
      <c r="E45" s="1"/>
      <c r="F45" s="30"/>
      <c r="G45" s="15"/>
      <c r="H45" s="30"/>
    </row>
    <row r="46" spans="1:8" ht="13.5" thickBot="1">
      <c r="A46" s="1"/>
      <c r="B46" s="1"/>
      <c r="C46" s="1"/>
      <c r="D46" s="1"/>
      <c r="E46" s="1"/>
      <c r="F46" s="13">
        <f>+F10+F12+F14+F18+F20+F22+F44+F16</f>
        <v>-23961</v>
      </c>
      <c r="G46" s="15"/>
      <c r="H46" s="13">
        <f>+H10+H12+H14+H18+H20+H22+H44+H16</f>
        <v>-22059</v>
      </c>
    </row>
    <row r="47" spans="1:9" ht="12.75">
      <c r="A47" s="1"/>
      <c r="B47" s="1"/>
      <c r="C47" s="1"/>
      <c r="D47" s="1"/>
      <c r="E47" s="1"/>
      <c r="F47" s="11"/>
      <c r="G47" s="15"/>
      <c r="H47" s="11"/>
      <c r="I47" s="6" t="s">
        <v>0</v>
      </c>
    </row>
    <row r="48" spans="1:8" ht="12.75">
      <c r="A48" s="1" t="s">
        <v>145</v>
      </c>
      <c r="B48" s="1"/>
      <c r="C48" s="1"/>
      <c r="D48" s="1"/>
      <c r="E48" s="1"/>
      <c r="F48" s="11"/>
      <c r="G48" s="15"/>
      <c r="H48" s="11"/>
    </row>
    <row r="49" spans="1:8" ht="12.75">
      <c r="A49" s="1" t="s">
        <v>146</v>
      </c>
      <c r="B49" s="1"/>
      <c r="C49" s="1"/>
      <c r="D49" s="1"/>
      <c r="E49" s="1"/>
      <c r="F49" s="23">
        <v>22260</v>
      </c>
      <c r="G49" s="15"/>
      <c r="H49" s="23">
        <v>22260</v>
      </c>
    </row>
    <row r="50" spans="1:8" ht="12.75">
      <c r="A50" s="1" t="s">
        <v>36</v>
      </c>
      <c r="B50" s="1"/>
      <c r="C50" s="1"/>
      <c r="D50" s="1"/>
      <c r="E50" s="1"/>
      <c r="F50" s="9"/>
      <c r="G50" s="15"/>
      <c r="H50" s="9"/>
    </row>
    <row r="51" spans="1:8" ht="12.75">
      <c r="A51" s="1"/>
      <c r="B51" s="1" t="s">
        <v>147</v>
      </c>
      <c r="C51" s="1"/>
      <c r="D51" s="1"/>
      <c r="E51" s="1"/>
      <c r="F51" s="9">
        <v>20100</v>
      </c>
      <c r="G51" s="15"/>
      <c r="H51" s="9">
        <v>20100</v>
      </c>
    </row>
    <row r="52" spans="1:8" ht="12.75">
      <c r="A52" s="1"/>
      <c r="B52" s="1" t="s">
        <v>148</v>
      </c>
      <c r="C52" s="1"/>
      <c r="D52" s="1"/>
      <c r="E52" s="1"/>
      <c r="F52" s="9">
        <v>1667</v>
      </c>
      <c r="G52" s="15"/>
      <c r="H52" s="9">
        <v>1667</v>
      </c>
    </row>
    <row r="53" spans="1:8" ht="12.75">
      <c r="A53" s="1"/>
      <c r="B53" s="1" t="s">
        <v>149</v>
      </c>
      <c r="C53" s="1"/>
      <c r="D53" s="1"/>
      <c r="E53" s="1"/>
      <c r="F53" s="9">
        <v>0</v>
      </c>
      <c r="G53" s="15"/>
      <c r="H53" s="9">
        <v>-2</v>
      </c>
    </row>
    <row r="54" spans="1:8" ht="12.75">
      <c r="A54" s="1"/>
      <c r="B54" s="1" t="s">
        <v>150</v>
      </c>
      <c r="C54" s="1"/>
      <c r="D54" s="1"/>
      <c r="E54" s="1"/>
      <c r="F54" s="10">
        <v>-69177</v>
      </c>
      <c r="G54" s="15"/>
      <c r="H54" s="10">
        <v>-67312</v>
      </c>
    </row>
    <row r="55" spans="1:8" ht="12.75">
      <c r="A55" s="1"/>
      <c r="B55" s="1"/>
      <c r="C55" s="1"/>
      <c r="D55" s="1"/>
      <c r="E55" s="1"/>
      <c r="F55" s="24">
        <f>SUM(F49:F54)</f>
        <v>-25150</v>
      </c>
      <c r="G55" s="15"/>
      <c r="H55" s="24">
        <f>SUM(H49:H54)</f>
        <v>-23287</v>
      </c>
    </row>
    <row r="56" spans="1:8" ht="12.75">
      <c r="A56" s="1"/>
      <c r="B56" s="1"/>
      <c r="C56" s="1"/>
      <c r="D56" s="1"/>
      <c r="E56" s="1"/>
      <c r="F56" s="11"/>
      <c r="G56" s="15"/>
      <c r="H56" s="11"/>
    </row>
    <row r="57" spans="1:8" ht="12.75">
      <c r="A57" s="1" t="s">
        <v>152</v>
      </c>
      <c r="B57" s="1"/>
      <c r="C57" s="1"/>
      <c r="D57" s="1"/>
      <c r="E57" s="1"/>
      <c r="F57" s="11">
        <v>975</v>
      </c>
      <c r="G57" s="15"/>
      <c r="H57" s="11">
        <v>988</v>
      </c>
    </row>
    <row r="58" spans="1:8" ht="12.75">
      <c r="A58" s="1"/>
      <c r="B58" s="1"/>
      <c r="C58" s="1"/>
      <c r="D58" s="1"/>
      <c r="E58" s="1"/>
      <c r="F58" s="11"/>
      <c r="G58" s="15"/>
      <c r="H58" s="11"/>
    </row>
    <row r="59" spans="1:8" ht="12.75">
      <c r="A59" s="1" t="s">
        <v>153</v>
      </c>
      <c r="B59" s="1"/>
      <c r="C59" s="1"/>
      <c r="D59" s="1"/>
      <c r="E59" s="1"/>
      <c r="F59" s="11">
        <v>214</v>
      </c>
      <c r="G59" s="15"/>
      <c r="H59" s="11">
        <v>240</v>
      </c>
    </row>
    <row r="60" spans="1:8" ht="12.75">
      <c r="A60" s="1"/>
      <c r="B60" s="1"/>
      <c r="C60" s="1"/>
      <c r="D60" s="1"/>
      <c r="E60" s="1"/>
      <c r="F60" s="11"/>
      <c r="G60" s="15"/>
      <c r="H60" s="11"/>
    </row>
    <row r="61" spans="1:8" ht="12.75">
      <c r="A61" s="1" t="s">
        <v>151</v>
      </c>
      <c r="B61" s="1"/>
      <c r="C61" s="1"/>
      <c r="D61" s="1"/>
      <c r="E61" s="1"/>
      <c r="F61" s="11">
        <v>0</v>
      </c>
      <c r="G61" s="15"/>
      <c r="H61" s="11">
        <v>0</v>
      </c>
    </row>
    <row r="62" spans="1:8" ht="12.75">
      <c r="A62" s="1"/>
      <c r="B62" s="1"/>
      <c r="C62" s="1"/>
      <c r="D62" s="1"/>
      <c r="E62" s="1"/>
      <c r="F62" s="11"/>
      <c r="G62" s="15"/>
      <c r="H62" s="11"/>
    </row>
    <row r="63" spans="1:8" ht="12.75">
      <c r="A63" s="1" t="s">
        <v>154</v>
      </c>
      <c r="B63" s="1"/>
      <c r="C63" s="1"/>
      <c r="D63" s="1"/>
      <c r="E63" s="1"/>
      <c r="F63" s="11">
        <v>0</v>
      </c>
      <c r="G63" s="15"/>
      <c r="H63" s="11">
        <v>0</v>
      </c>
    </row>
    <row r="64" spans="1:8" ht="12.75">
      <c r="A64" s="1"/>
      <c r="B64" s="1"/>
      <c r="C64" s="1"/>
      <c r="D64" s="1"/>
      <c r="E64" s="1"/>
      <c r="F64" s="30"/>
      <c r="G64" s="15"/>
      <c r="H64" s="30"/>
    </row>
    <row r="65" spans="1:8" ht="13.5" thickBot="1">
      <c r="A65" s="1"/>
      <c r="B65" s="1"/>
      <c r="C65" s="1"/>
      <c r="D65" s="1"/>
      <c r="E65" s="36" t="s">
        <v>0</v>
      </c>
      <c r="F65" s="13">
        <f>SUM(F55:F63)</f>
        <v>-23961</v>
      </c>
      <c r="G65" s="15"/>
      <c r="H65" s="13">
        <f>SUM(H55:H63)</f>
        <v>-22059</v>
      </c>
    </row>
    <row r="66" spans="1:8" ht="12.75">
      <c r="A66" s="1"/>
      <c r="B66" s="1"/>
      <c r="C66" s="1"/>
      <c r="D66" s="1"/>
      <c r="E66" s="1"/>
      <c r="F66" s="11"/>
      <c r="G66" s="15"/>
      <c r="H66" s="11"/>
    </row>
    <row r="67" spans="1:8" ht="12.75" hidden="1">
      <c r="A67" s="1"/>
      <c r="B67" s="1"/>
      <c r="C67" s="1"/>
      <c r="D67" s="1"/>
      <c r="E67" s="1"/>
      <c r="F67" s="11">
        <f>SUM(F49:F63)</f>
        <v>-49111</v>
      </c>
      <c r="G67" s="15"/>
      <c r="H67" s="11" t="s">
        <v>0</v>
      </c>
    </row>
    <row r="68" spans="1:8" ht="13.5" thickBot="1">
      <c r="A68" s="1" t="s">
        <v>224</v>
      </c>
      <c r="B68" s="1"/>
      <c r="C68" s="1"/>
      <c r="D68" s="1"/>
      <c r="E68" s="1"/>
      <c r="F68" s="26">
        <f>(+F55-F20-F18)/22260*100</f>
        <v>-132.10691823899373</v>
      </c>
      <c r="G68" s="25"/>
      <c r="H68" s="26">
        <f>(+H55-H20-H18)/22260*100</f>
        <v>-123.98921832884098</v>
      </c>
    </row>
    <row r="69" spans="1:8" ht="12.75">
      <c r="A69" s="1"/>
      <c r="B69" s="1"/>
      <c r="C69" s="1"/>
      <c r="D69" s="1"/>
      <c r="E69" s="1"/>
      <c r="F69" s="1"/>
      <c r="G69" s="16"/>
      <c r="H69" s="11"/>
    </row>
    <row r="70" spans="1:8" ht="12.75">
      <c r="A70" s="1"/>
      <c r="B70" s="1"/>
      <c r="C70" s="1"/>
      <c r="D70" s="1"/>
      <c r="E70" s="1"/>
      <c r="F70" s="1"/>
      <c r="G70" s="16"/>
      <c r="H70" s="11"/>
    </row>
    <row r="71" spans="1:8" ht="12.75">
      <c r="A71" s="1"/>
      <c r="B71" s="1"/>
      <c r="C71" s="1"/>
      <c r="D71" s="1"/>
      <c r="E71" s="1"/>
      <c r="F71" s="1"/>
      <c r="G71" s="16"/>
      <c r="H71" s="11"/>
    </row>
    <row r="72" spans="1:8" ht="12.75">
      <c r="A72" s="1"/>
      <c r="B72" s="1"/>
      <c r="C72" s="1"/>
      <c r="D72" s="1"/>
      <c r="E72" s="1"/>
      <c r="F72" s="1"/>
      <c r="G72" s="16"/>
      <c r="H72" s="11"/>
    </row>
    <row r="73" spans="1:8" ht="12.75">
      <c r="A73" s="1"/>
      <c r="B73" s="1"/>
      <c r="C73" s="1"/>
      <c r="D73" s="1"/>
      <c r="E73" s="1"/>
      <c r="F73" s="1"/>
      <c r="G73" s="16"/>
      <c r="H73" s="11"/>
    </row>
    <row r="74" spans="1:8" ht="12.75">
      <c r="A74" s="1"/>
      <c r="B74" s="1"/>
      <c r="C74" s="1"/>
      <c r="D74" s="1"/>
      <c r="E74" s="1"/>
      <c r="F74" s="1"/>
      <c r="G74" s="16"/>
      <c r="H74" s="11"/>
    </row>
    <row r="75" spans="1:8" ht="12.75">
      <c r="A75" s="1"/>
      <c r="B75" s="1"/>
      <c r="C75" s="1"/>
      <c r="D75" s="1"/>
      <c r="E75" s="1"/>
      <c r="F75" s="1"/>
      <c r="G75" s="16"/>
      <c r="H75" s="11"/>
    </row>
    <row r="76" spans="1:8" ht="12.75">
      <c r="A76" s="1"/>
      <c r="B76" s="1"/>
      <c r="C76" s="1"/>
      <c r="D76" s="1"/>
      <c r="E76" s="1"/>
      <c r="F76" s="1"/>
      <c r="G76" s="16"/>
      <c r="H76" s="11"/>
    </row>
    <row r="77" spans="1:8" ht="12.75">
      <c r="A77" s="1"/>
      <c r="B77" s="1"/>
      <c r="C77" s="1"/>
      <c r="D77" s="1"/>
      <c r="E77" s="1"/>
      <c r="F77" s="1"/>
      <c r="G77" s="16"/>
      <c r="H77" s="11"/>
    </row>
    <row r="78" spans="1:8" ht="12.75">
      <c r="A78" s="1"/>
      <c r="B78" s="1"/>
      <c r="C78" s="1"/>
      <c r="D78" s="1"/>
      <c r="E78" s="1"/>
      <c r="F78" s="1"/>
      <c r="G78" s="16"/>
      <c r="H78" s="11"/>
    </row>
    <row r="79" spans="1:8" ht="12.75">
      <c r="A79" s="1"/>
      <c r="B79" s="1"/>
      <c r="C79" s="1"/>
      <c r="D79" s="1"/>
      <c r="E79" s="1"/>
      <c r="F79" s="1"/>
      <c r="G79" s="16"/>
      <c r="H79" s="11"/>
    </row>
    <row r="80" spans="1:8" ht="12.75">
      <c r="A80" s="1"/>
      <c r="B80" s="1"/>
      <c r="C80" s="1"/>
      <c r="D80" s="1"/>
      <c r="E80" s="1"/>
      <c r="F80" s="1"/>
      <c r="G80" s="16"/>
      <c r="H80" s="11"/>
    </row>
    <row r="81" spans="1:8" ht="12.75">
      <c r="A81" s="1"/>
      <c r="B81" s="1"/>
      <c r="C81" s="1"/>
      <c r="D81" s="1"/>
      <c r="E81" s="1"/>
      <c r="F81" s="1"/>
      <c r="G81" s="16"/>
      <c r="H81" s="11"/>
    </row>
    <row r="82" spans="1:8" ht="12.75">
      <c r="A82" s="1"/>
      <c r="B82" s="1"/>
      <c r="C82" s="1"/>
      <c r="D82" s="1"/>
      <c r="E82" s="1"/>
      <c r="F82" s="1"/>
      <c r="G82" s="16"/>
      <c r="H82" s="11"/>
    </row>
    <row r="83" spans="1:8" ht="12.75">
      <c r="A83" s="1"/>
      <c r="B83" s="1"/>
      <c r="C83" s="1"/>
      <c r="D83" s="1"/>
      <c r="E83" s="1"/>
      <c r="F83" s="1"/>
      <c r="G83" s="16"/>
      <c r="H83" s="11"/>
    </row>
    <row r="84" spans="1:8" ht="12.75">
      <c r="A84" s="1"/>
      <c r="B84" s="1"/>
      <c r="C84" s="1"/>
      <c r="D84" s="1"/>
      <c r="E84" s="1"/>
      <c r="F84" s="1"/>
      <c r="G84" s="16"/>
      <c r="H84" s="11"/>
    </row>
    <row r="85" spans="1:8" ht="12.75">
      <c r="A85" s="1"/>
      <c r="B85" s="1"/>
      <c r="C85" s="1"/>
      <c r="D85" s="1"/>
      <c r="E85" s="1"/>
      <c r="F85" s="1"/>
      <c r="G85" s="16"/>
      <c r="H85" s="11"/>
    </row>
    <row r="86" spans="1:8" ht="12.75">
      <c r="A86" s="1"/>
      <c r="B86" s="1"/>
      <c r="C86" s="1"/>
      <c r="D86" s="1"/>
      <c r="E86" s="1"/>
      <c r="F86" s="1"/>
      <c r="G86" s="16"/>
      <c r="H86" s="11"/>
    </row>
    <row r="87" spans="1:8" ht="12.75">
      <c r="A87" s="1"/>
      <c r="B87" s="1"/>
      <c r="C87" s="1"/>
      <c r="D87" s="1"/>
      <c r="E87" s="1"/>
      <c r="F87" s="1"/>
      <c r="G87" s="16"/>
      <c r="H87" s="11"/>
    </row>
    <row r="88" spans="1:8" ht="12.75">
      <c r="A88" s="1"/>
      <c r="B88" s="1"/>
      <c r="C88" s="1"/>
      <c r="D88" s="1"/>
      <c r="E88" s="1"/>
      <c r="F88" s="1"/>
      <c r="G88" s="16"/>
      <c r="H88" s="11"/>
    </row>
    <row r="89" spans="1:8" ht="12.75">
      <c r="A89" s="1"/>
      <c r="B89" s="1"/>
      <c r="C89" s="1"/>
      <c r="D89" s="1"/>
      <c r="E89" s="1"/>
      <c r="F89" s="1"/>
      <c r="G89" s="16"/>
      <c r="H89" s="11"/>
    </row>
    <row r="90" spans="1:8" ht="12.75">
      <c r="A90" s="1"/>
      <c r="B90" s="1"/>
      <c r="C90" s="1"/>
      <c r="D90" s="1"/>
      <c r="E90" s="1"/>
      <c r="F90" s="1"/>
      <c r="G90" s="16"/>
      <c r="H90" s="11"/>
    </row>
    <row r="91" spans="1:8" ht="12.75">
      <c r="A91" s="1"/>
      <c r="B91" s="1"/>
      <c r="C91" s="1"/>
      <c r="D91" s="1"/>
      <c r="E91" s="1"/>
      <c r="F91" s="1"/>
      <c r="G91" s="16"/>
      <c r="H91" s="11"/>
    </row>
    <row r="92" spans="1:8" ht="12.75">
      <c r="A92" s="1"/>
      <c r="B92" s="1"/>
      <c r="C92" s="1"/>
      <c r="D92" s="1"/>
      <c r="E92" s="1"/>
      <c r="F92" s="1"/>
      <c r="G92" s="16"/>
      <c r="H92" s="11"/>
    </row>
    <row r="93" spans="1:8" ht="12.75">
      <c r="A93" s="1"/>
      <c r="B93" s="1"/>
      <c r="C93" s="1"/>
      <c r="D93" s="1"/>
      <c r="E93" s="1"/>
      <c r="F93" s="1"/>
      <c r="G93" s="16"/>
      <c r="H93" s="11"/>
    </row>
    <row r="94" spans="1:8" ht="12.75">
      <c r="A94" s="1"/>
      <c r="B94" s="1"/>
      <c r="C94" s="1"/>
      <c r="D94" s="1"/>
      <c r="E94" s="1"/>
      <c r="F94" s="1"/>
      <c r="G94" s="16"/>
      <c r="H94" s="11"/>
    </row>
    <row r="95" spans="1:8" ht="12.75">
      <c r="A95" s="1"/>
      <c r="B95" s="1"/>
      <c r="C95" s="1"/>
      <c r="D95" s="1"/>
      <c r="E95" s="1"/>
      <c r="F95" s="1"/>
      <c r="G95" s="16"/>
      <c r="H95" s="11"/>
    </row>
    <row r="96" spans="1:8" ht="12.75">
      <c r="A96" s="1"/>
      <c r="B96" s="1"/>
      <c r="C96" s="1"/>
      <c r="D96" s="1"/>
      <c r="E96" s="1"/>
      <c r="F96" s="1"/>
      <c r="G96" s="16"/>
      <c r="H96" s="11"/>
    </row>
    <row r="97" spans="1:8" ht="12.75">
      <c r="A97" s="1"/>
      <c r="B97" s="1"/>
      <c r="C97" s="1"/>
      <c r="D97" s="1"/>
      <c r="E97" s="1"/>
      <c r="F97" s="1"/>
      <c r="G97" s="16"/>
      <c r="H97" s="11"/>
    </row>
    <row r="98" spans="1:8" ht="12.75">
      <c r="A98" s="1"/>
      <c r="B98" s="1"/>
      <c r="C98" s="1"/>
      <c r="D98" s="1"/>
      <c r="E98" s="1"/>
      <c r="F98" s="1"/>
      <c r="G98" s="16"/>
      <c r="H98" s="11"/>
    </row>
    <row r="99" spans="6:8" ht="12.75">
      <c r="F99" s="1"/>
      <c r="G99" s="16"/>
      <c r="H99" s="11"/>
    </row>
    <row r="100" spans="6:8" ht="12.75">
      <c r="F100" s="1"/>
      <c r="G100" s="16"/>
      <c r="H100" s="11"/>
    </row>
    <row r="101" spans="6:8" ht="12.75">
      <c r="F101" s="1"/>
      <c r="G101" s="16"/>
      <c r="H101" s="11"/>
    </row>
    <row r="102" spans="6:8" ht="12.75">
      <c r="F102" s="1"/>
      <c r="G102" s="16"/>
      <c r="H102" s="11"/>
    </row>
    <row r="103" spans="6:8" ht="12.75">
      <c r="F103" s="1"/>
      <c r="G103" s="16"/>
      <c r="H103" s="11"/>
    </row>
    <row r="104" spans="6:8" ht="12.75">
      <c r="F104" s="1"/>
      <c r="G104" s="1"/>
      <c r="H104" s="11"/>
    </row>
    <row r="105" spans="6:8" ht="12.75">
      <c r="F105" s="1"/>
      <c r="G105" s="1"/>
      <c r="H105" s="11"/>
    </row>
    <row r="106" spans="6:8" ht="12.75">
      <c r="F106" s="1"/>
      <c r="G106" s="1"/>
      <c r="H106" s="11"/>
    </row>
    <row r="107" spans="6:8" ht="12.75">
      <c r="F107" s="1"/>
      <c r="G107" s="1"/>
      <c r="H107" s="11"/>
    </row>
    <row r="108" spans="6:8" ht="12.75">
      <c r="F108" s="1"/>
      <c r="G108" s="1"/>
      <c r="H108" s="11"/>
    </row>
    <row r="109" spans="6:8" ht="12.75">
      <c r="F109" s="1"/>
      <c r="G109" s="1"/>
      <c r="H109" s="11"/>
    </row>
    <row r="110" spans="6:8" ht="12.75">
      <c r="F110" s="1"/>
      <c r="G110" s="1"/>
      <c r="H110" s="11"/>
    </row>
    <row r="111" spans="6:8" ht="12.75">
      <c r="F111" s="1"/>
      <c r="G111" s="1"/>
      <c r="H111" s="11"/>
    </row>
    <row r="112" spans="6:8" ht="12.75">
      <c r="F112" s="1"/>
      <c r="G112" s="1"/>
      <c r="H112" s="11"/>
    </row>
    <row r="113" spans="6:8" ht="12.75">
      <c r="F113" s="1"/>
      <c r="G113" s="1"/>
      <c r="H113" s="11"/>
    </row>
    <row r="114" spans="6:8" ht="12.75">
      <c r="F114" s="1"/>
      <c r="G114" s="1"/>
      <c r="H114" s="11"/>
    </row>
    <row r="115" spans="6:8" ht="12.75">
      <c r="F115" s="1"/>
      <c r="G115" s="1"/>
      <c r="H115" s="11"/>
    </row>
    <row r="116" spans="6:8" ht="12.75">
      <c r="F116" s="1"/>
      <c r="G116" s="1"/>
      <c r="H116" s="11"/>
    </row>
    <row r="117" spans="6:8" ht="12.75">
      <c r="F117" s="1"/>
      <c r="G117" s="1"/>
      <c r="H117" s="11"/>
    </row>
    <row r="118" spans="6:8" ht="12.75">
      <c r="F118" s="1"/>
      <c r="G118" s="1"/>
      <c r="H118" s="11"/>
    </row>
    <row r="119" spans="6:8" ht="12.75">
      <c r="F119" s="1"/>
      <c r="G119" s="1"/>
      <c r="H119" s="11"/>
    </row>
    <row r="120" spans="6:8" ht="12.75">
      <c r="F120" s="1"/>
      <c r="G120" s="1"/>
      <c r="H120" s="11"/>
    </row>
    <row r="121" spans="6:8" ht="12.75">
      <c r="F121" s="1"/>
      <c r="G121" s="1"/>
      <c r="H121" s="11"/>
    </row>
    <row r="122" spans="6:8" ht="12.75">
      <c r="F122" s="1"/>
      <c r="G122" s="1"/>
      <c r="H122" s="11"/>
    </row>
    <row r="123" spans="6:8" ht="12.75">
      <c r="F123" s="1"/>
      <c r="G123" s="1"/>
      <c r="H123" s="11"/>
    </row>
    <row r="124" spans="6:8" ht="12.75">
      <c r="F124" s="1"/>
      <c r="G124" s="1"/>
      <c r="H124" s="11"/>
    </row>
    <row r="125" spans="6:8" ht="12.75">
      <c r="F125" s="1"/>
      <c r="G125" s="1"/>
      <c r="H125" s="11"/>
    </row>
    <row r="126" spans="6:8" ht="12.75">
      <c r="F126" s="1"/>
      <c r="G126" s="1"/>
      <c r="H126" s="11"/>
    </row>
    <row r="127" spans="6:8" ht="12.75">
      <c r="F127" s="1"/>
      <c r="G127" s="1"/>
      <c r="H127" s="11"/>
    </row>
    <row r="128" spans="6:8" ht="12.75">
      <c r="F128" s="1"/>
      <c r="G128" s="1"/>
      <c r="H128" s="11"/>
    </row>
    <row r="129" spans="6:8" ht="12.75">
      <c r="F129" s="1"/>
      <c r="G129" s="1"/>
      <c r="H129" s="11"/>
    </row>
    <row r="130" spans="6:8" ht="12.75">
      <c r="F130" s="1"/>
      <c r="G130" s="1"/>
      <c r="H130" s="11"/>
    </row>
    <row r="131" spans="6:8" ht="12.75">
      <c r="F131" s="1"/>
      <c r="G131" s="1"/>
      <c r="H131" s="11"/>
    </row>
    <row r="132" spans="6:8" ht="12.75">
      <c r="F132" s="1"/>
      <c r="G132" s="1"/>
      <c r="H132" s="11"/>
    </row>
    <row r="133" spans="6:8" ht="12.75">
      <c r="F133" s="1"/>
      <c r="G133" s="1"/>
      <c r="H133" s="11"/>
    </row>
    <row r="134" spans="6:8" ht="12.75">
      <c r="F134" s="1"/>
      <c r="G134" s="1"/>
      <c r="H134" s="11"/>
    </row>
    <row r="135" spans="6:8" ht="12.75">
      <c r="F135" s="1"/>
      <c r="G135" s="1"/>
      <c r="H135" s="11"/>
    </row>
    <row r="136" spans="6:8" ht="12.75">
      <c r="F136" s="1"/>
      <c r="G136" s="1"/>
      <c r="H136" s="11"/>
    </row>
    <row r="137" spans="6:8" ht="12.75">
      <c r="F137" s="1"/>
      <c r="G137" s="1"/>
      <c r="H137" s="11"/>
    </row>
    <row r="138" spans="6:8" ht="12.75">
      <c r="F138" s="1"/>
      <c r="G138" s="1"/>
      <c r="H138" s="11"/>
    </row>
    <row r="139" spans="6:8" ht="12.75">
      <c r="F139" s="1"/>
      <c r="G139" s="1"/>
      <c r="H139" s="11"/>
    </row>
    <row r="140" spans="6:8" ht="12.75">
      <c r="F140" s="1"/>
      <c r="G140" s="1"/>
      <c r="H140" s="11"/>
    </row>
    <row r="141" spans="6:8" ht="12.75">
      <c r="F141" s="1"/>
      <c r="G141" s="1"/>
      <c r="H141" s="11"/>
    </row>
    <row r="142" spans="6:8" ht="12.75">
      <c r="F142" s="1"/>
      <c r="G142" s="1"/>
      <c r="H142" s="11"/>
    </row>
    <row r="143" spans="6:8" ht="12.75">
      <c r="F143" s="1"/>
      <c r="G143" s="1"/>
      <c r="H143" s="11"/>
    </row>
    <row r="144" spans="6:8" ht="12.75">
      <c r="F144" s="1"/>
      <c r="G144" s="1"/>
      <c r="H144" s="11"/>
    </row>
    <row r="145" spans="6:8" ht="12.75">
      <c r="F145" s="1"/>
      <c r="G145" s="1"/>
      <c r="H145" s="11"/>
    </row>
    <row r="146" spans="6:8" ht="12.75">
      <c r="F146" s="1"/>
      <c r="G146" s="1"/>
      <c r="H146" s="11"/>
    </row>
    <row r="147" spans="6:8" ht="12.75">
      <c r="F147" s="1"/>
      <c r="G147" s="1"/>
      <c r="H147" s="11"/>
    </row>
    <row r="148" spans="6:8" ht="12.75">
      <c r="F148" s="1"/>
      <c r="G148" s="1"/>
      <c r="H148" s="11"/>
    </row>
    <row r="149" spans="6:8" ht="12.75">
      <c r="F149" s="1"/>
      <c r="G149" s="1"/>
      <c r="H149" s="11"/>
    </row>
    <row r="150" spans="6:8" ht="12.75">
      <c r="F150" s="1"/>
      <c r="G150" s="1"/>
      <c r="H150" s="11"/>
    </row>
    <row r="151" spans="6:8" ht="12.75">
      <c r="F151" s="1"/>
      <c r="G151" s="1"/>
      <c r="H151" s="11"/>
    </row>
    <row r="152" spans="6:8" ht="12.75">
      <c r="F152" s="1"/>
      <c r="G152" s="1"/>
      <c r="H152" s="11"/>
    </row>
    <row r="153" spans="6:8" ht="12.75">
      <c r="F153" s="1"/>
      <c r="G153" s="1"/>
      <c r="H153" s="11"/>
    </row>
    <row r="154" spans="6:8" ht="12.75">
      <c r="F154" s="1"/>
      <c r="G154" s="1"/>
      <c r="H154" s="11"/>
    </row>
    <row r="155" spans="6:8" ht="12.75">
      <c r="F155" s="1"/>
      <c r="G155" s="1"/>
      <c r="H155" s="11"/>
    </row>
    <row r="156" spans="6:8" ht="12.75">
      <c r="F156" s="1"/>
      <c r="G156" s="1"/>
      <c r="H156" s="11"/>
    </row>
    <row r="157" spans="6:8" ht="12.75">
      <c r="F157" s="1"/>
      <c r="G157" s="1"/>
      <c r="H157" s="11"/>
    </row>
    <row r="158" spans="6:8" ht="12.75">
      <c r="F158" s="1"/>
      <c r="G158" s="1"/>
      <c r="H158" s="11"/>
    </row>
    <row r="159" spans="6:8" ht="12.75">
      <c r="F159" s="1"/>
      <c r="G159" s="1"/>
      <c r="H159" s="11"/>
    </row>
    <row r="160" spans="6:8" ht="12.75">
      <c r="F160" s="1"/>
      <c r="G160" s="1"/>
      <c r="H160" s="11"/>
    </row>
    <row r="161" spans="6:8" ht="12.75">
      <c r="F161" s="1"/>
      <c r="G161" s="1"/>
      <c r="H161" s="11"/>
    </row>
    <row r="162" spans="6:8" ht="12.75">
      <c r="F162" s="1"/>
      <c r="G162" s="1"/>
      <c r="H162" s="11"/>
    </row>
    <row r="163" spans="6:8" ht="12.75">
      <c r="F163" s="1"/>
      <c r="G163" s="1"/>
      <c r="H163" s="11"/>
    </row>
    <row r="164" spans="6:8" ht="12.75">
      <c r="F164" s="1"/>
      <c r="G164" s="1"/>
      <c r="H164" s="11"/>
    </row>
    <row r="165" spans="6:8" ht="12.75">
      <c r="F165" s="1"/>
      <c r="G165" s="1"/>
      <c r="H165" s="11"/>
    </row>
    <row r="166" spans="6:8" ht="12.75">
      <c r="F166" s="1"/>
      <c r="G166" s="1"/>
      <c r="H166" s="11"/>
    </row>
    <row r="167" spans="6:8" ht="12.75">
      <c r="F167" s="1"/>
      <c r="G167" s="1"/>
      <c r="H167" s="11"/>
    </row>
    <row r="168" spans="6:8" ht="12.75">
      <c r="F168" s="1"/>
      <c r="G168" s="1"/>
      <c r="H168" s="11"/>
    </row>
    <row r="169" spans="6:8" ht="12.75">
      <c r="F169" s="1"/>
      <c r="G169" s="1"/>
      <c r="H169" s="11"/>
    </row>
    <row r="170" ht="12.75">
      <c r="H170" s="5"/>
    </row>
    <row r="171" ht="12.75">
      <c r="H171" s="5"/>
    </row>
    <row r="172" ht="12.75">
      <c r="H172" s="5"/>
    </row>
    <row r="173" ht="12.75">
      <c r="H173" s="5"/>
    </row>
    <row r="174" ht="12.75">
      <c r="H174" s="5"/>
    </row>
    <row r="175" ht="12.75">
      <c r="H175" s="5"/>
    </row>
    <row r="176" ht="12.75">
      <c r="H176" s="5"/>
    </row>
    <row r="177" ht="12.75">
      <c r="H177" s="5"/>
    </row>
    <row r="178" ht="12.75">
      <c r="H178" s="5"/>
    </row>
    <row r="179" ht="12.75">
      <c r="H179" s="5"/>
    </row>
    <row r="180" ht="12.75">
      <c r="H180" s="5"/>
    </row>
    <row r="181" ht="12.75">
      <c r="H181" s="5"/>
    </row>
    <row r="182" ht="12.75">
      <c r="H182" s="5"/>
    </row>
    <row r="183" ht="12.75">
      <c r="H183" s="5"/>
    </row>
    <row r="184" ht="12.75">
      <c r="H184" s="5"/>
    </row>
    <row r="185" ht="12.75">
      <c r="H185" s="5"/>
    </row>
    <row r="186" ht="12.75">
      <c r="H186" s="5"/>
    </row>
    <row r="187" ht="12.75">
      <c r="H187" s="5"/>
    </row>
    <row r="188" ht="12.75">
      <c r="H188" s="5"/>
    </row>
  </sheetData>
  <printOptions/>
  <pageMargins left="0.75" right="0.75" top="0.45" bottom="0.21" header="0.5" footer="0.19"/>
  <pageSetup fitToHeight="1" fitToWidth="1" horizontalDpi="300" verticalDpi="300"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329"/>
  <sheetViews>
    <sheetView workbookViewId="0" topLeftCell="A148">
      <selection activeCell="C163" sqref="C163"/>
    </sheetView>
  </sheetViews>
  <sheetFormatPr defaultColWidth="9.140625" defaultRowHeight="12.75"/>
  <cols>
    <col min="1" max="1" width="3.7109375" style="0" customWidth="1"/>
    <col min="6" max="6" width="9.7109375" style="0" customWidth="1"/>
    <col min="8" max="9" width="10.7109375" style="0" customWidth="1"/>
  </cols>
  <sheetData>
    <row r="1" spans="1:5" ht="12.75">
      <c r="A1" s="2" t="s">
        <v>7</v>
      </c>
      <c r="B1" s="1"/>
      <c r="C1" s="1"/>
      <c r="D1" s="1"/>
      <c r="E1" s="1"/>
    </row>
    <row r="2" spans="1:72" ht="12.75">
      <c r="A2" s="2" t="s">
        <v>40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12.75">
      <c r="A3" s="2" t="s">
        <v>104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12.75">
      <c r="A5" s="1">
        <v>1</v>
      </c>
      <c r="B5" s="2" t="s">
        <v>41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ht="12.75">
      <c r="A6" s="1"/>
      <c r="B6" s="1" t="s">
        <v>67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ht="12.75">
      <c r="A7" s="1"/>
      <c r="B7" s="1" t="s">
        <v>105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ht="12.75">
      <c r="A9" s="1">
        <v>2</v>
      </c>
      <c r="B9" s="2" t="s">
        <v>42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ht="12.75">
      <c r="A10" s="1"/>
      <c r="B10" s="1" t="s">
        <v>166</v>
      </c>
      <c r="C10" s="1"/>
      <c r="D10" s="1"/>
      <c r="E10" s="1"/>
      <c r="F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ht="12.75">
      <c r="A12" s="1">
        <v>3</v>
      </c>
      <c r="B12" s="2" t="s">
        <v>43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ht="12.75">
      <c r="A13" s="1"/>
      <c r="B13" s="1" t="s">
        <v>165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ht="12.75">
      <c r="A14" s="1" t="s">
        <v>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 ht="12.75">
      <c r="A15" s="1">
        <v>4</v>
      </c>
      <c r="B15" s="2" t="s">
        <v>21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ht="12.75">
      <c r="A16" s="1"/>
      <c r="B16" s="1" t="s">
        <v>68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7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ht="12.75">
      <c r="A18" s="1">
        <v>5</v>
      </c>
      <c r="B18" s="2" t="s">
        <v>156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1:72" ht="12.75">
      <c r="A19" s="1"/>
      <c r="B19" s="1" t="s">
        <v>157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1:7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72" ht="12.75">
      <c r="A21" s="1">
        <v>6</v>
      </c>
      <c r="B21" s="2" t="s">
        <v>172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:72" ht="12.75">
      <c r="A22" s="1"/>
      <c r="B22" s="1" t="s">
        <v>201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:72" ht="12.75">
      <c r="A23" s="1"/>
      <c r="B23" s="1" t="s">
        <v>202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</row>
    <row r="24" spans="1:7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1:72" ht="12.75">
      <c r="A25" s="1"/>
      <c r="B25" s="40" t="s">
        <v>121</v>
      </c>
      <c r="C25" s="1"/>
      <c r="D25" s="1"/>
      <c r="E25" s="1"/>
      <c r="F25" s="51"/>
      <c r="G25" s="1"/>
      <c r="I25" s="27" t="s">
        <v>6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</row>
    <row r="26" spans="1:72" ht="12.75">
      <c r="A26" s="1"/>
      <c r="B26" s="1" t="s">
        <v>203</v>
      </c>
      <c r="C26" s="1"/>
      <c r="D26" s="1"/>
      <c r="E26" s="1"/>
      <c r="F26" s="1"/>
      <c r="G26" s="1"/>
      <c r="I26" s="11">
        <v>1349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72" ht="12.75">
      <c r="A27" s="1"/>
      <c r="B27" s="1" t="s">
        <v>122</v>
      </c>
      <c r="C27" s="1"/>
      <c r="D27" s="1"/>
      <c r="E27" s="1"/>
      <c r="F27" s="1"/>
      <c r="G27" s="1"/>
      <c r="I27" s="29">
        <f>+I26</f>
        <v>1349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ht="12.75">
      <c r="A28" s="1"/>
      <c r="B28" s="1"/>
      <c r="C28" s="1"/>
      <c r="D28" s="1"/>
      <c r="E28" s="1"/>
      <c r="F28" s="1"/>
      <c r="G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72" ht="12.75">
      <c r="A29" s="1"/>
      <c r="B29" s="40" t="s">
        <v>210</v>
      </c>
      <c r="C29" s="1"/>
      <c r="D29" s="1"/>
      <c r="E29" s="1"/>
      <c r="F29" s="1"/>
      <c r="G29" s="1"/>
      <c r="I29" s="12">
        <v>1060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72" ht="12.75">
      <c r="A30" s="1"/>
      <c r="B30" s="45"/>
      <c r="C30" s="45"/>
      <c r="D30" s="45"/>
      <c r="E30" s="45"/>
      <c r="F30" s="45"/>
      <c r="G30" s="45"/>
      <c r="H30" s="4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ht="12.75">
      <c r="A31" s="1">
        <v>7</v>
      </c>
      <c r="B31" s="2" t="s">
        <v>44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ht="12.75">
      <c r="A32" s="1"/>
      <c r="B32" s="1" t="s">
        <v>69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ht="12.75">
      <c r="A34" s="1">
        <v>8</v>
      </c>
      <c r="B34" s="2" t="s">
        <v>173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ht="12.75">
      <c r="A35" s="1"/>
      <c r="B35" s="2" t="s">
        <v>175</v>
      </c>
      <c r="C35" s="1"/>
      <c r="D35" s="1" t="s">
        <v>176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ht="12.75">
      <c r="A36" s="1"/>
      <c r="B36" s="2"/>
      <c r="C36" s="1"/>
      <c r="D36" s="1" t="s">
        <v>211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ht="12.75">
      <c r="A37" s="1"/>
      <c r="B37" s="2"/>
      <c r="C37" s="1"/>
      <c r="D37" s="48" t="s">
        <v>177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ht="12.75">
      <c r="A38" s="1"/>
      <c r="B38" s="2"/>
      <c r="C38" s="1"/>
      <c r="D38" s="48" t="s">
        <v>178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ht="12.75">
      <c r="A39" s="1"/>
      <c r="B39" s="2"/>
      <c r="C39" s="1"/>
      <c r="D39" s="48" t="s">
        <v>179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1:72" ht="12.75">
      <c r="A40" s="1"/>
      <c r="B40" s="2"/>
      <c r="C40" s="1"/>
      <c r="D40" s="4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1:72" ht="12.75">
      <c r="A41" s="1"/>
      <c r="B41" s="2" t="s">
        <v>185</v>
      </c>
      <c r="C41" s="1"/>
      <c r="D41" s="1" t="s">
        <v>215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ht="12.75">
      <c r="A42" s="1"/>
      <c r="B42" s="2"/>
      <c r="C42" s="1"/>
      <c r="D42" s="1" t="s">
        <v>186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1:72" ht="12.75">
      <c r="A43" s="1"/>
      <c r="B43" s="2"/>
      <c r="C43" s="1"/>
      <c r="D43" s="1" t="s">
        <v>187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</row>
    <row r="44" spans="1:72" ht="12.75">
      <c r="A44" s="1"/>
      <c r="B44" s="2"/>
      <c r="C44" s="1"/>
      <c r="D44" s="4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1:72" ht="12.75">
      <c r="A45" s="1"/>
      <c r="B45" s="2" t="s">
        <v>200</v>
      </c>
      <c r="C45" s="1"/>
      <c r="D45" s="1" t="s">
        <v>180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</row>
    <row r="46" spans="1:72" ht="12.75">
      <c r="A46" s="1"/>
      <c r="B46" s="2"/>
      <c r="C46" s="1"/>
      <c r="D46" s="1" t="s">
        <v>181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72" ht="12.75">
      <c r="A47" s="1"/>
      <c r="B47" s="2"/>
      <c r="C47" s="1"/>
      <c r="D47" s="1" t="s">
        <v>182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:72" ht="12.75">
      <c r="A48" s="1"/>
      <c r="B48" s="45"/>
      <c r="D48" s="1" t="s">
        <v>183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72" ht="12.75">
      <c r="A49" s="1"/>
      <c r="D49" s="1" t="s">
        <v>212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72" ht="12.75">
      <c r="A50" s="1"/>
      <c r="D50" s="1" t="s">
        <v>184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1:72" ht="12.75">
      <c r="A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1:72" ht="12.75">
      <c r="A52" s="1">
        <v>9</v>
      </c>
      <c r="B52" s="2" t="s">
        <v>158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1:72" ht="12.75">
      <c r="A53" s="1"/>
      <c r="B53" s="1" t="s">
        <v>65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1:72" ht="12.75">
      <c r="A54" s="1"/>
      <c r="B54" s="1" t="s">
        <v>106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7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</row>
    <row r="56" spans="1:72" ht="12.75">
      <c r="A56" s="1">
        <v>10</v>
      </c>
      <c r="B56" s="2" t="s">
        <v>49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1:72" ht="12.75">
      <c r="A57" s="1"/>
      <c r="B57" s="1" t="s">
        <v>107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</row>
    <row r="58" spans="1:72" ht="12.75">
      <c r="A58" s="1"/>
      <c r="B58" s="1"/>
      <c r="C58" s="1"/>
      <c r="F58" s="27" t="s">
        <v>46</v>
      </c>
      <c r="G58" s="27" t="s">
        <v>47</v>
      </c>
      <c r="H58" s="27" t="s">
        <v>45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</row>
    <row r="59" spans="1:72" ht="12.75">
      <c r="A59" s="1"/>
      <c r="E59" s="27"/>
      <c r="F59" s="27" t="s">
        <v>6</v>
      </c>
      <c r="G59" s="27" t="s">
        <v>6</v>
      </c>
      <c r="H59" s="27" t="s">
        <v>6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</row>
    <row r="60" spans="1:72" ht="12.75">
      <c r="A60" s="1"/>
      <c r="B60" s="40" t="s">
        <v>83</v>
      </c>
      <c r="C60" s="40"/>
      <c r="D60" s="41"/>
      <c r="E60" s="27"/>
      <c r="F60" s="27"/>
      <c r="G60" s="27"/>
      <c r="H60" s="2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</row>
    <row r="61" spans="1:72" ht="12.75">
      <c r="A61" s="1"/>
      <c r="B61" s="1" t="s">
        <v>85</v>
      </c>
      <c r="C61" s="1"/>
      <c r="D61" s="27"/>
      <c r="E61" s="27"/>
      <c r="F61" s="33">
        <v>5505</v>
      </c>
      <c r="G61" s="33">
        <v>49160</v>
      </c>
      <c r="H61" s="36">
        <f>+F61+G61</f>
        <v>54665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</row>
    <row r="62" spans="1:72" ht="12.75">
      <c r="A62" s="1"/>
      <c r="B62" s="1" t="s">
        <v>86</v>
      </c>
      <c r="C62" s="1"/>
      <c r="D62" s="27"/>
      <c r="E62" s="27"/>
      <c r="F62" s="33">
        <v>13202</v>
      </c>
      <c r="G62" s="33">
        <v>8157</v>
      </c>
      <c r="H62" s="36">
        <f>+F62+G62</f>
        <v>21359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</row>
    <row r="63" spans="1:72" ht="12.75">
      <c r="A63" s="1"/>
      <c r="B63" s="1" t="s">
        <v>90</v>
      </c>
      <c r="C63" s="1"/>
      <c r="D63" s="27"/>
      <c r="E63" s="27"/>
      <c r="F63" s="33">
        <v>0</v>
      </c>
      <c r="G63" s="33">
        <v>14935</v>
      </c>
      <c r="H63" s="36">
        <f>+F63+G63</f>
        <v>14935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</row>
    <row r="64" spans="1:72" ht="12.75">
      <c r="A64" s="1"/>
      <c r="B64" s="1" t="s">
        <v>91</v>
      </c>
      <c r="C64" s="1"/>
      <c r="D64" s="27"/>
      <c r="E64" s="27"/>
      <c r="F64" s="33">
        <v>2031</v>
      </c>
      <c r="G64" s="33">
        <v>50893</v>
      </c>
      <c r="H64" s="36">
        <f>+F64+G64</f>
        <v>52924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</row>
    <row r="65" spans="1:72" ht="12.75">
      <c r="A65" s="1"/>
      <c r="B65" s="1" t="s">
        <v>87</v>
      </c>
      <c r="C65" s="1"/>
      <c r="D65" s="27"/>
      <c r="E65" s="27"/>
      <c r="F65" s="35">
        <v>553</v>
      </c>
      <c r="G65" s="35">
        <v>0</v>
      </c>
      <c r="H65" s="39">
        <f>+F65+G65</f>
        <v>553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</row>
    <row r="66" spans="1:72" ht="12.75">
      <c r="A66" s="1"/>
      <c r="B66" s="1" t="s">
        <v>0</v>
      </c>
      <c r="C66" s="1"/>
      <c r="D66" s="27"/>
      <c r="E66" s="27"/>
      <c r="F66" s="35">
        <f>SUM(F61:F65)</f>
        <v>21291</v>
      </c>
      <c r="G66" s="35">
        <f>SUM(G61:G65)</f>
        <v>123145</v>
      </c>
      <c r="H66" s="35">
        <f>SUM(H61:H65)</f>
        <v>144436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</row>
    <row r="67" spans="1:72" ht="12.75">
      <c r="A67" s="1"/>
      <c r="B67" s="1"/>
      <c r="C67" s="1"/>
      <c r="D67" s="27"/>
      <c r="E67" s="27"/>
      <c r="F67" s="34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</row>
    <row r="68" spans="1:72" ht="12.75">
      <c r="A68" s="40"/>
      <c r="B68" s="40" t="s">
        <v>84</v>
      </c>
      <c r="C68" s="40"/>
      <c r="D68" s="41"/>
      <c r="E68" s="27"/>
      <c r="F68" s="34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</row>
    <row r="69" spans="1:72" ht="12.75">
      <c r="A69" s="1"/>
      <c r="B69" s="1" t="s">
        <v>86</v>
      </c>
      <c r="C69" s="1"/>
      <c r="D69" s="27"/>
      <c r="E69" s="27"/>
      <c r="F69" s="33">
        <v>0</v>
      </c>
      <c r="G69" s="11">
        <v>121</v>
      </c>
      <c r="H69" s="36">
        <f>+F69+G69</f>
        <v>121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</row>
    <row r="70" spans="1:72" ht="12.75">
      <c r="A70" s="1"/>
      <c r="B70" s="1" t="s">
        <v>88</v>
      </c>
      <c r="C70" s="1"/>
      <c r="D70" s="27"/>
      <c r="E70" s="27"/>
      <c r="F70" s="35">
        <v>93</v>
      </c>
      <c r="G70" s="12">
        <v>0</v>
      </c>
      <c r="H70" s="39">
        <f>+F70+G70</f>
        <v>93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</row>
    <row r="71" spans="1:72" ht="12.75">
      <c r="A71" s="1"/>
      <c r="B71" s="1" t="s">
        <v>0</v>
      </c>
      <c r="C71" s="1"/>
      <c r="D71" s="27"/>
      <c r="E71" s="27"/>
      <c r="F71" s="35">
        <f>SUM(F69:F70)</f>
        <v>93</v>
      </c>
      <c r="G71" s="35">
        <f>SUM(G69:G70)</f>
        <v>121</v>
      </c>
      <c r="H71" s="35">
        <f>SUM(H69:H70)</f>
        <v>214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</row>
    <row r="72" spans="1:72" ht="12.75">
      <c r="A72" s="1"/>
      <c r="B72" s="1"/>
      <c r="C72" s="1"/>
      <c r="D72" s="27"/>
      <c r="E72" s="27"/>
      <c r="F72" s="37"/>
      <c r="G72" s="37"/>
      <c r="H72" s="37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</row>
    <row r="73" spans="1:72" ht="13.5" thickBot="1">
      <c r="A73" s="1"/>
      <c r="B73" s="1" t="s">
        <v>89</v>
      </c>
      <c r="C73" s="1"/>
      <c r="D73" s="27"/>
      <c r="E73" s="27"/>
      <c r="F73" s="38">
        <f>+F66+F71</f>
        <v>21384</v>
      </c>
      <c r="G73" s="38">
        <f>+G66+G71</f>
        <v>123266</v>
      </c>
      <c r="H73" s="38">
        <f>+H66+H71</f>
        <v>144650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</row>
    <row r="74" spans="1:72" ht="12.75">
      <c r="A74" s="1"/>
      <c r="B74" s="1"/>
      <c r="C74" s="1"/>
      <c r="F74" s="15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</row>
    <row r="75" spans="1:72" ht="12.75">
      <c r="A75" s="1">
        <v>11</v>
      </c>
      <c r="B75" s="2" t="s">
        <v>48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</row>
    <row r="76" spans="1:72" ht="12.75">
      <c r="A76" s="1"/>
      <c r="B76" s="1" t="s">
        <v>159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</row>
    <row r="77" spans="1:72" ht="12.75">
      <c r="A77" s="1"/>
      <c r="B77" s="1" t="s">
        <v>160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</row>
    <row r="78" spans="1:7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</row>
    <row r="79" spans="1:72" ht="12.75">
      <c r="A79" s="1">
        <v>12</v>
      </c>
      <c r="B79" s="2" t="s">
        <v>50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</row>
    <row r="80" spans="1:72" ht="12.75">
      <c r="A80" s="1"/>
      <c r="B80" s="1" t="s">
        <v>218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</row>
    <row r="81" spans="1:7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</row>
    <row r="82" spans="1:72" ht="12.75">
      <c r="A82" s="1">
        <v>13</v>
      </c>
      <c r="B82" s="2" t="s">
        <v>62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</row>
    <row r="83" spans="1:72" ht="12.75">
      <c r="A83" s="1"/>
      <c r="B83" s="43" t="s">
        <v>123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</row>
    <row r="84" spans="1:72" ht="12.75">
      <c r="A84" s="1"/>
      <c r="B84" s="50" t="s">
        <v>174</v>
      </c>
      <c r="C84" s="1" t="s">
        <v>213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</row>
    <row r="85" spans="1:72" ht="12.75">
      <c r="A85" s="1"/>
      <c r="B85" s="50"/>
      <c r="C85" s="1" t="s">
        <v>188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</row>
    <row r="86" spans="1:72" ht="12.75">
      <c r="A86" s="1"/>
      <c r="B86" s="50"/>
      <c r="C86" s="1" t="s">
        <v>189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</row>
    <row r="87" spans="1:72" ht="12.75">
      <c r="A87" s="1"/>
      <c r="B87" s="50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</row>
    <row r="88" spans="1:72" ht="12.75">
      <c r="A88" s="1"/>
      <c r="B88" s="50" t="s">
        <v>190</v>
      </c>
      <c r="C88" s="1" t="s">
        <v>204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</row>
    <row r="89" spans="1:72" ht="12.75">
      <c r="A89" s="1"/>
      <c r="B89" s="43"/>
      <c r="C89" s="1" t="s">
        <v>219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</row>
    <row r="90" spans="1:72" ht="12.75">
      <c r="A90" s="1"/>
      <c r="B90" s="43"/>
      <c r="C90" s="1" t="s">
        <v>205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</row>
    <row r="91" spans="1:72" ht="12.75">
      <c r="A91" s="1"/>
      <c r="B91" s="43"/>
      <c r="C91" s="1" t="s">
        <v>191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</row>
    <row r="92" spans="1:72" ht="12.75">
      <c r="A92" s="1"/>
      <c r="B92" s="43"/>
      <c r="C92" s="1" t="s">
        <v>192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</row>
    <row r="93" spans="1:72" ht="12.75">
      <c r="A93" s="1"/>
      <c r="C93" s="1" t="s">
        <v>193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</row>
    <row r="94" spans="1:72" ht="12.75">
      <c r="A94" s="1"/>
      <c r="B94" s="44"/>
      <c r="C94" s="1" t="s">
        <v>206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</row>
    <row r="95" spans="1:7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</row>
    <row r="96" spans="1:72" ht="12.75">
      <c r="A96" s="1">
        <v>14</v>
      </c>
      <c r="B96" s="2" t="s">
        <v>51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</row>
    <row r="97" spans="1:72" ht="12.75">
      <c r="A97" s="1"/>
      <c r="B97" s="1" t="s">
        <v>108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</row>
    <row r="98" spans="1:72" ht="12.75">
      <c r="A98" s="1"/>
      <c r="B98" s="1"/>
      <c r="C98" s="1"/>
      <c r="D98" s="1"/>
      <c r="G98" s="28"/>
      <c r="H98" s="27" t="s">
        <v>101</v>
      </c>
      <c r="I98" s="27" t="s">
        <v>45</v>
      </c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</row>
    <row r="99" spans="1:72" ht="12.75">
      <c r="A99" s="1"/>
      <c r="B99" s="1"/>
      <c r="C99" s="1"/>
      <c r="D99" s="1"/>
      <c r="G99" s="28"/>
      <c r="H99" s="27" t="s">
        <v>55</v>
      </c>
      <c r="I99" s="27" t="s">
        <v>53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</row>
    <row r="100" spans="1:72" ht="12.75">
      <c r="A100" s="1"/>
      <c r="B100" s="1"/>
      <c r="C100" s="1"/>
      <c r="D100" s="1"/>
      <c r="G100" s="27" t="s">
        <v>9</v>
      </c>
      <c r="H100" s="27" t="s">
        <v>52</v>
      </c>
      <c r="I100" s="27" t="s">
        <v>54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</row>
    <row r="101" spans="1:72" ht="12.75">
      <c r="A101" s="1"/>
      <c r="B101" s="1"/>
      <c r="C101" s="1"/>
      <c r="D101" s="1"/>
      <c r="G101" s="27" t="s">
        <v>6</v>
      </c>
      <c r="H101" s="27" t="s">
        <v>6</v>
      </c>
      <c r="I101" s="27" t="s">
        <v>6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</row>
    <row r="102" spans="1:72" ht="12.75">
      <c r="A102" s="1"/>
      <c r="B102" s="1" t="s">
        <v>66</v>
      </c>
      <c r="C102" s="1"/>
      <c r="D102" s="1"/>
      <c r="G102" s="11">
        <v>11197</v>
      </c>
      <c r="H102" s="11">
        <v>266</v>
      </c>
      <c r="I102" s="11">
        <v>68308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</row>
    <row r="103" spans="1:72" ht="12.75">
      <c r="A103" s="1"/>
      <c r="B103" s="1" t="s">
        <v>71</v>
      </c>
      <c r="C103" s="1"/>
      <c r="D103" s="1"/>
      <c r="G103" s="12">
        <v>14274</v>
      </c>
      <c r="H103" s="12">
        <v>-2085</v>
      </c>
      <c r="I103" s="12">
        <f>112182-172</f>
        <v>112010</v>
      </c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</row>
    <row r="104" spans="1:72" ht="12.75">
      <c r="A104" s="1"/>
      <c r="B104" s="1" t="s">
        <v>45</v>
      </c>
      <c r="C104" s="1"/>
      <c r="D104" s="1"/>
      <c r="G104" s="15">
        <f>SUM(G102:G103)</f>
        <v>25471</v>
      </c>
      <c r="H104" s="15">
        <f>SUM(H102:H103)</f>
        <v>-1819</v>
      </c>
      <c r="I104" s="15">
        <f>+I102+I103</f>
        <v>180318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</row>
    <row r="105" spans="1:72" ht="12.75">
      <c r="A105" s="1"/>
      <c r="B105" s="1" t="s">
        <v>70</v>
      </c>
      <c r="C105" s="1"/>
      <c r="D105" s="1"/>
      <c r="G105" s="15">
        <v>0</v>
      </c>
      <c r="H105" s="15"/>
      <c r="I105" s="15">
        <v>172</v>
      </c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</row>
    <row r="106" spans="1:72" ht="12.75">
      <c r="A106" s="1"/>
      <c r="B106" s="1" t="s">
        <v>18</v>
      </c>
      <c r="C106" s="1"/>
      <c r="D106" s="1"/>
      <c r="G106" s="15">
        <v>0</v>
      </c>
      <c r="H106" s="15">
        <v>-60</v>
      </c>
      <c r="I106" s="15">
        <v>0</v>
      </c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</row>
    <row r="107" spans="1:72" ht="12.75">
      <c r="A107" s="1"/>
      <c r="B107" s="1"/>
      <c r="C107" s="1"/>
      <c r="D107" s="1"/>
      <c r="G107" s="30"/>
      <c r="H107" s="30"/>
      <c r="I107" s="30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</row>
    <row r="108" spans="1:72" ht="13.5" thickBot="1">
      <c r="A108" s="1"/>
      <c r="B108" s="1"/>
      <c r="C108" s="1"/>
      <c r="D108" s="1"/>
      <c r="G108" s="13">
        <f>+G104</f>
        <v>25471</v>
      </c>
      <c r="H108" s="13">
        <f>SUM(H104:H107)</f>
        <v>-1879</v>
      </c>
      <c r="I108" s="13">
        <f>SUM(I104:I107)</f>
        <v>180490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</row>
    <row r="109" spans="1:7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</row>
    <row r="110" spans="1:72" ht="12.75">
      <c r="A110" s="1"/>
      <c r="B110" s="1" t="s">
        <v>63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</row>
    <row r="111" spans="1:72" ht="12.75">
      <c r="A111" s="1"/>
      <c r="B111" s="1" t="s">
        <v>64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</row>
    <row r="112" spans="1:7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</row>
    <row r="113" spans="1:72" ht="12.75">
      <c r="A113" s="1">
        <v>15</v>
      </c>
      <c r="B113" s="2" t="s">
        <v>56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</row>
    <row r="114" spans="1:72" ht="12.75">
      <c r="A114" s="1"/>
      <c r="B114" s="2" t="s">
        <v>161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</row>
    <row r="115" spans="1:72" ht="12.75">
      <c r="A115" s="1"/>
      <c r="B115" s="1"/>
      <c r="C115" s="1"/>
      <c r="D115" s="1"/>
      <c r="E115" s="1"/>
      <c r="F115" s="27" t="s">
        <v>4</v>
      </c>
      <c r="G115" s="27" t="s">
        <v>74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</row>
    <row r="116" spans="1:72" ht="12.75">
      <c r="A116" s="1"/>
      <c r="B116" s="1"/>
      <c r="C116" s="1"/>
      <c r="D116" s="1"/>
      <c r="E116" s="1"/>
      <c r="F116" s="27" t="s">
        <v>3</v>
      </c>
      <c r="G116" s="27" t="s">
        <v>3</v>
      </c>
      <c r="H116" s="27" t="s">
        <v>72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</row>
    <row r="117" spans="1:72" ht="12.75">
      <c r="A117" s="1"/>
      <c r="B117" s="1"/>
      <c r="C117" s="1"/>
      <c r="D117" s="1"/>
      <c r="E117" s="1"/>
      <c r="F117" s="42">
        <v>37346</v>
      </c>
      <c r="G117" s="42">
        <v>37256</v>
      </c>
      <c r="H117" s="27" t="s">
        <v>73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</row>
    <row r="118" spans="1:72" ht="12.75">
      <c r="A118" s="1"/>
      <c r="B118" s="1"/>
      <c r="C118" s="1"/>
      <c r="D118" s="1"/>
      <c r="E118" s="1"/>
      <c r="F118" s="27" t="s">
        <v>6</v>
      </c>
      <c r="G118" s="27" t="s">
        <v>6</v>
      </c>
      <c r="H118" s="27" t="s">
        <v>6</v>
      </c>
      <c r="I118" s="27" t="s">
        <v>76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</row>
    <row r="119" spans="1:72" ht="12.75">
      <c r="A119" s="1"/>
      <c r="B119" s="1" t="s">
        <v>99</v>
      </c>
      <c r="C119" s="1"/>
      <c r="D119" s="1"/>
      <c r="E119" s="1"/>
      <c r="F119" s="11">
        <v>14274</v>
      </c>
      <c r="G119" s="11">
        <v>16032</v>
      </c>
      <c r="H119" s="11">
        <f>+F119-G119</f>
        <v>-1758</v>
      </c>
      <c r="I119" s="11">
        <f>+H119/G119*100</f>
        <v>-10.965568862275449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</row>
    <row r="120" spans="1:72" ht="12.75">
      <c r="A120" s="1"/>
      <c r="B120" s="1" t="s">
        <v>112</v>
      </c>
      <c r="C120" s="1"/>
      <c r="D120" s="1"/>
      <c r="E120" s="1"/>
      <c r="F120" s="11">
        <v>11197</v>
      </c>
      <c r="G120" s="11">
        <v>17311</v>
      </c>
      <c r="H120" s="11">
        <f>+F120-G120</f>
        <v>-6114</v>
      </c>
      <c r="I120" s="11">
        <f>+H120/G120*100</f>
        <v>-35.31858355958639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</row>
    <row r="121" spans="1:72" ht="12.75">
      <c r="A121" s="1"/>
      <c r="B121" s="1" t="s">
        <v>100</v>
      </c>
      <c r="C121" s="1"/>
      <c r="D121" s="1"/>
      <c r="E121" s="1"/>
      <c r="F121" s="29">
        <f>+F119+F120</f>
        <v>25471</v>
      </c>
      <c r="G121" s="29">
        <f>+G119+G120</f>
        <v>33343</v>
      </c>
      <c r="H121" s="29">
        <f>+H119+H120</f>
        <v>-7872</v>
      </c>
      <c r="I121" s="29">
        <f>+H121/G121*100</f>
        <v>-23.609153345529794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</row>
    <row r="122" spans="1:72" ht="12.75">
      <c r="A122" s="1"/>
      <c r="B122" s="1"/>
      <c r="C122" s="1"/>
      <c r="D122" s="1"/>
      <c r="E122" s="1"/>
      <c r="F122" s="15"/>
      <c r="G122" s="15"/>
      <c r="H122" s="15"/>
      <c r="I122" s="1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</row>
    <row r="123" spans="1:72" ht="12.75">
      <c r="A123" s="1"/>
      <c r="B123" s="1" t="s">
        <v>110</v>
      </c>
      <c r="C123" s="1"/>
      <c r="D123" s="1"/>
      <c r="E123" s="1"/>
      <c r="F123" s="11">
        <v>-2145</v>
      </c>
      <c r="G123" s="11">
        <v>-2702</v>
      </c>
      <c r="H123" s="11">
        <f>+F123-G123</f>
        <v>557</v>
      </c>
      <c r="I123" s="11">
        <f>-H123/G123*100</f>
        <v>20.61435973353072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</row>
    <row r="124" spans="1:72" ht="12.75">
      <c r="A124" s="1"/>
      <c r="B124" s="1" t="s">
        <v>111</v>
      </c>
      <c r="C124" s="1"/>
      <c r="D124" s="1"/>
      <c r="E124" s="1"/>
      <c r="F124" s="11">
        <v>266</v>
      </c>
      <c r="G124" s="11">
        <v>2314</v>
      </c>
      <c r="H124" s="11">
        <f>+F124-G124</f>
        <v>-2048</v>
      </c>
      <c r="I124" s="11">
        <f>+H124/G124*100</f>
        <v>-88.504753673293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</row>
    <row r="125" spans="1:72" ht="12.75">
      <c r="A125" s="1"/>
      <c r="B125" s="1"/>
      <c r="C125" s="1"/>
      <c r="D125" s="1"/>
      <c r="E125" s="1"/>
      <c r="F125" s="29">
        <f>+F123+F124</f>
        <v>-1879</v>
      </c>
      <c r="G125" s="29">
        <f>+G123+G124</f>
        <v>-388</v>
      </c>
      <c r="H125" s="29">
        <f>+H123+H124</f>
        <v>-1491</v>
      </c>
      <c r="I125" s="29">
        <f>+H125/G125*100</f>
        <v>384.27835051546396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</row>
    <row r="126" spans="1:7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</row>
    <row r="127" spans="1:72" ht="12.75">
      <c r="A127" s="1"/>
      <c r="B127" s="1" t="s">
        <v>116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</row>
    <row r="128" spans="1:72" ht="12.75">
      <c r="A128" s="1"/>
      <c r="B128" s="1" t="s">
        <v>115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</row>
    <row r="129" spans="1:72" ht="12.75">
      <c r="A129" s="1"/>
      <c r="B129" s="1" t="s">
        <v>113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</row>
    <row r="130" spans="1:72" ht="12.75">
      <c r="A130" s="1"/>
      <c r="B130" s="1" t="s">
        <v>114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</row>
    <row r="131" spans="1:72" ht="12.75">
      <c r="A131" s="1"/>
      <c r="B131" s="1" t="s">
        <v>117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</row>
    <row r="132" spans="1:72" ht="12.75">
      <c r="A132" s="1"/>
      <c r="B132" s="1" t="s">
        <v>118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</row>
    <row r="133" spans="1:72" ht="12.75">
      <c r="A133" s="1"/>
      <c r="B133" s="1" t="s">
        <v>119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</row>
    <row r="134" spans="1:72" ht="12.75">
      <c r="A134" s="1"/>
      <c r="B134" s="1" t="s">
        <v>120</v>
      </c>
      <c r="C134" s="1"/>
      <c r="D134" s="1"/>
      <c r="E134" s="1"/>
      <c r="F134" s="1"/>
      <c r="G134" s="1"/>
      <c r="I134" s="15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</row>
    <row r="135" spans="1:72" ht="12.75">
      <c r="A135" s="1"/>
      <c r="B135" s="1"/>
      <c r="C135" s="1"/>
      <c r="D135" s="1"/>
      <c r="E135" s="1"/>
      <c r="F135" s="1"/>
      <c r="G135" s="1"/>
      <c r="I135" s="15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</row>
    <row r="136" spans="1:72" ht="12.75">
      <c r="A136" s="1">
        <v>16</v>
      </c>
      <c r="B136" s="2" t="s">
        <v>57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</row>
    <row r="137" spans="1:72" ht="12.75">
      <c r="A137" s="1"/>
      <c r="B137" s="49" t="s">
        <v>207</v>
      </c>
      <c r="C137" s="49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</row>
    <row r="138" spans="1:72" ht="12.75">
      <c r="A138" s="1"/>
      <c r="B138" s="49" t="s">
        <v>214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</row>
    <row r="139" spans="1:72" ht="12.75">
      <c r="A139" s="1"/>
      <c r="B139" s="49" t="s">
        <v>208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</row>
    <row r="140" spans="1:72" ht="12.75">
      <c r="A140" s="1"/>
      <c r="B140" s="49" t="s">
        <v>194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</row>
    <row r="141" spans="1:72" ht="12.75">
      <c r="A141" s="1"/>
      <c r="B141" s="1" t="s">
        <v>195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</row>
    <row r="142" spans="1:72" ht="12.75">
      <c r="A142" s="1"/>
      <c r="B142" s="1" t="s">
        <v>196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</row>
    <row r="143" spans="1:72" ht="12.75">
      <c r="A143" s="1"/>
      <c r="B143" s="46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</row>
    <row r="144" spans="1:72" ht="12.75">
      <c r="A144" s="1">
        <v>17</v>
      </c>
      <c r="B144" s="2" t="s">
        <v>162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</row>
    <row r="145" spans="1:72" ht="12.75">
      <c r="A145" s="1"/>
      <c r="B145" s="1" t="s">
        <v>198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</row>
    <row r="146" spans="1:72" ht="12.75">
      <c r="A146" s="1"/>
      <c r="B146" s="1" t="s">
        <v>199</v>
      </c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</row>
    <row r="147" spans="1:72" ht="12.75">
      <c r="A147" s="1"/>
      <c r="B147" s="46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</row>
    <row r="148" spans="1:72" ht="12.75">
      <c r="A148" s="1">
        <v>18</v>
      </c>
      <c r="B148" s="2" t="s">
        <v>163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</row>
    <row r="149" spans="1:72" ht="12.75">
      <c r="A149" s="1"/>
      <c r="B149" s="1" t="s">
        <v>164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</row>
    <row r="150" spans="1:7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</row>
    <row r="151" spans="1:72" ht="12.75">
      <c r="A151" s="1">
        <v>19</v>
      </c>
      <c r="B151" s="2" t="s">
        <v>58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</row>
    <row r="152" spans="1:72" ht="12.75">
      <c r="A152" s="1"/>
      <c r="B152" s="1" t="s">
        <v>197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</row>
    <row r="153" spans="1:72" ht="12.75">
      <c r="A153" s="1"/>
      <c r="B153" s="1" t="s">
        <v>209</v>
      </c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</row>
    <row r="154" spans="1:7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</row>
    <row r="155" spans="1:72" ht="12.75">
      <c r="A155" s="1">
        <v>20</v>
      </c>
      <c r="B155" s="2" t="s">
        <v>59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</row>
    <row r="156" spans="1:72" ht="12.75">
      <c r="A156" s="1"/>
      <c r="B156" s="1" t="s">
        <v>60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</row>
    <row r="157" spans="1:7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</row>
    <row r="158" spans="1:72" ht="12.75">
      <c r="A158" s="1">
        <v>21</v>
      </c>
      <c r="B158" s="2" t="s">
        <v>61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</row>
    <row r="159" spans="1:72" ht="12.75">
      <c r="A159" s="1"/>
      <c r="B159" s="1" t="s">
        <v>109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</row>
    <row r="160" spans="1:7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</row>
    <row r="161" spans="1:7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</row>
    <row r="162" spans="1:7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</row>
    <row r="163" spans="1:7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</row>
    <row r="164" spans="1:7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</row>
    <row r="165" spans="1:7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</row>
    <row r="166" spans="1:7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</row>
    <row r="167" spans="1:7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</row>
    <row r="168" spans="1:7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</row>
    <row r="169" spans="1:7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</row>
    <row r="170" spans="1:7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</row>
    <row r="171" spans="1:7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</row>
    <row r="172" spans="1:7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</row>
    <row r="173" spans="1:7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</row>
    <row r="174" spans="1:7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</row>
    <row r="175" spans="1:7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</row>
    <row r="176" spans="1:7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</row>
    <row r="177" spans="1:7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</row>
    <row r="178" spans="1:7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</row>
    <row r="179" spans="1:7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</row>
    <row r="180" spans="1:7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</row>
    <row r="181" spans="1:7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</row>
    <row r="182" spans="1:7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</row>
    <row r="183" spans="1:7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</row>
    <row r="184" spans="1:7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</row>
    <row r="185" spans="1:7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</row>
    <row r="186" spans="1:7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</row>
    <row r="187" spans="1:7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</row>
    <row r="188" spans="1:7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</row>
    <row r="189" spans="1:7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</row>
    <row r="190" spans="1:7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</row>
    <row r="191" spans="1:7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</row>
    <row r="192" spans="1:7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</row>
    <row r="193" spans="1:7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</row>
    <row r="194" spans="1:7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</row>
    <row r="195" spans="1:7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</row>
    <row r="196" spans="1:7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</row>
    <row r="197" spans="1:7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</row>
    <row r="198" spans="1:7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</row>
    <row r="199" spans="1:7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</row>
    <row r="200" spans="1:7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</row>
    <row r="201" spans="1:7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</row>
    <row r="202" spans="1:7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</row>
    <row r="203" spans="1:7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</row>
    <row r="204" spans="1:7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</row>
    <row r="205" spans="1:7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</row>
    <row r="206" spans="1:7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</row>
    <row r="207" spans="1:7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</row>
    <row r="208" spans="1:7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</row>
    <row r="209" spans="1:7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</row>
    <row r="210" spans="1:7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</row>
    <row r="211" spans="1:7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</row>
    <row r="212" spans="1:7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</row>
    <row r="213" spans="1:7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</row>
    <row r="214" spans="1:7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</row>
    <row r="215" spans="1:7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</row>
    <row r="216" spans="1:7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</row>
    <row r="217" spans="1:7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</row>
    <row r="218" spans="1:7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</row>
    <row r="219" spans="1:7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</row>
    <row r="220" spans="1:7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</row>
    <row r="221" spans="1:7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</row>
    <row r="222" spans="1:7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</row>
    <row r="223" spans="1:7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</row>
    <row r="224" spans="1:7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</row>
    <row r="225" spans="1:7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</row>
    <row r="226" spans="1:7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</row>
    <row r="227" spans="1:7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</row>
    <row r="228" spans="1:7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</row>
    <row r="229" spans="1:72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</row>
    <row r="230" spans="1:72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</row>
    <row r="231" spans="1:72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</row>
    <row r="232" spans="1:72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</row>
    <row r="233" spans="1:72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</row>
    <row r="234" spans="1:72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</row>
    <row r="235" spans="1:72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</row>
    <row r="236" spans="1:72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</row>
    <row r="237" spans="1:72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</row>
    <row r="238" spans="1:72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</row>
    <row r="239" spans="1:72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</row>
    <row r="240" spans="1:72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</row>
    <row r="241" spans="1:72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</row>
    <row r="242" spans="1:72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</row>
    <row r="243" spans="1:72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</row>
    <row r="244" spans="1:72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</row>
    <row r="245" spans="1:72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</row>
    <row r="246" spans="1:72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</row>
    <row r="247" spans="1:72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</row>
    <row r="248" spans="1:72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</row>
    <row r="249" spans="1:72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</row>
    <row r="250" spans="1:72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</row>
    <row r="251" spans="1:72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</row>
    <row r="252" spans="1:72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</row>
    <row r="253" spans="1:72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</row>
    <row r="254" spans="1:72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</row>
    <row r="255" spans="1:72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</row>
    <row r="256" spans="1:72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</row>
    <row r="257" spans="1:72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</row>
    <row r="258" spans="1:72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</row>
    <row r="259" spans="1:72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</row>
    <row r="260" spans="1:72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</row>
    <row r="261" spans="1:72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</row>
    <row r="262" spans="1:72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</row>
    <row r="263" spans="1:72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</row>
    <row r="264" spans="1:72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</row>
    <row r="265" spans="1:72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</row>
    <row r="266" spans="1:72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</row>
    <row r="267" spans="1:72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</row>
    <row r="268" spans="1:72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</row>
    <row r="269" spans="1:72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</row>
    <row r="270" spans="1:72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</row>
    <row r="271" spans="1:72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</row>
    <row r="272" spans="1:72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</row>
    <row r="273" spans="1:72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</row>
    <row r="274" spans="1:72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</row>
    <row r="275" spans="1:72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</row>
    <row r="276" spans="1:72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</row>
    <row r="277" spans="1:72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</row>
    <row r="278" spans="1:72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</row>
    <row r="279" spans="1:72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</row>
    <row r="280" spans="1:72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</row>
    <row r="281" spans="1:72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</row>
    <row r="282" spans="1:72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</row>
    <row r="283" spans="1:72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</row>
    <row r="284" spans="1:72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</row>
    <row r="285" spans="1:72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</row>
    <row r="286" spans="1:72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</row>
    <row r="287" spans="1:72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</row>
    <row r="288" spans="1:72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</row>
    <row r="289" spans="1:72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</row>
    <row r="290" spans="1:72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</row>
    <row r="291" spans="1:72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</row>
    <row r="292" spans="1:72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</row>
    <row r="293" spans="1:72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</row>
    <row r="294" spans="1:72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</row>
    <row r="295" spans="1:72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</row>
    <row r="296" spans="1:72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</row>
    <row r="297" spans="1:72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</row>
    <row r="298" spans="1:72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</row>
    <row r="299" spans="1:72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</row>
    <row r="300" spans="1:72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</row>
    <row r="301" spans="1:72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</row>
    <row r="302" spans="1:72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</row>
    <row r="303" spans="1:72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</row>
    <row r="304" spans="1:72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</row>
    <row r="305" spans="1:72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</row>
    <row r="306" spans="1:72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</row>
    <row r="307" spans="1:72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</row>
    <row r="308" spans="1:72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</row>
    <row r="309" spans="1:72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</row>
    <row r="310" spans="1:72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</row>
    <row r="311" spans="1:72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</row>
    <row r="312" spans="1:72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</row>
    <row r="313" spans="1:72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</row>
    <row r="314" spans="1:72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</row>
    <row r="315" spans="1:72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</row>
    <row r="316" spans="1:72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</row>
    <row r="317" spans="1:72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</row>
    <row r="318" spans="1:72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</row>
    <row r="319" spans="1:72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</row>
    <row r="320" spans="1:72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</row>
    <row r="321" spans="1:72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</row>
    <row r="322" spans="1:72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</row>
    <row r="323" spans="1:72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</row>
    <row r="324" spans="1:7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</row>
    <row r="325" spans="1:7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</row>
    <row r="326" spans="1:7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</row>
    <row r="327" spans="1:7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</row>
    <row r="328" spans="1:7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</row>
    <row r="329" spans="1:7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</row>
  </sheetData>
  <printOptions/>
  <pageMargins left="0.75" right="0.75" top="0.41" bottom="0.39" header="0.36" footer="0.39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EMICO</dc:creator>
  <cp:keywords/>
  <dc:description/>
  <cp:lastModifiedBy>Syarikat EMICO</cp:lastModifiedBy>
  <cp:lastPrinted>2002-05-28T06:50:45Z</cp:lastPrinted>
  <dcterms:created xsi:type="dcterms:W3CDTF">1999-11-25T03:32:38Z</dcterms:created>
  <dcterms:modified xsi:type="dcterms:W3CDTF">2002-05-28T08:11:58Z</dcterms:modified>
  <cp:category/>
  <cp:version/>
  <cp:contentType/>
  <cp:contentStatus/>
</cp:coreProperties>
</file>